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825" windowWidth="14805" windowHeight="7290"/>
  </bookViews>
  <sheets>
    <sheet name="Pillar I Credit Risk data " sheetId="6" r:id="rId1"/>
  </sheets>
  <definedNames>
    <definedName name="_AMO_SingleObject_699353989_ROM_F0.SEC2.Means_1.SEC1.SEC2.BDY.Summary_statistics" hidden="1">#REF!</definedName>
    <definedName name="_AMO_SingleObject_699353989_ROM_F0.SEC2.Means_1.SEC1.SEC2.HDR.TXT1" hidden="1">#REF!</definedName>
    <definedName name="a">#REF!</definedName>
    <definedName name="KRI_FREQ">#REF!</definedName>
    <definedName name="_xlnm.Print_Area" localSheetId="0">'Pillar I Credit Risk data '!$A$1:$AJ$56</definedName>
  </definedNames>
  <calcPr calcId="145621"/>
</workbook>
</file>

<file path=xl/calcChain.xml><?xml version="1.0" encoding="utf-8"?>
<calcChain xmlns="http://schemas.openxmlformats.org/spreadsheetml/2006/main">
  <c r="P52" i="6" l="1"/>
  <c r="P49" i="6"/>
  <c r="N52" i="6"/>
  <c r="N49" i="6"/>
  <c r="E52" i="6"/>
  <c r="E49" i="6"/>
</calcChain>
</file>

<file path=xl/comments1.xml><?xml version="1.0" encoding="utf-8"?>
<comments xmlns="http://schemas.openxmlformats.org/spreadsheetml/2006/main">
  <authors>
    <author>Author</author>
  </authors>
  <commentList>
    <comment ref="I1" authorId="0">
      <text>
        <r>
          <rPr>
            <b/>
            <sz val="8"/>
            <color indexed="81"/>
            <rFont val="Tahoma"/>
            <family val="2"/>
          </rPr>
          <t>CZ data:</t>
        </r>
        <r>
          <rPr>
            <sz val="8"/>
            <color indexed="81"/>
            <rFont val="Tahoma"/>
            <family val="2"/>
          </rPr>
          <t xml:space="preserve">
Only banks, credits unions are excluded. Their impact on total value is negligible. </t>
        </r>
      </text>
    </comment>
  </commentList>
</comments>
</file>

<file path=xl/sharedStrings.xml><?xml version="1.0" encoding="utf-8"?>
<sst xmlns="http://schemas.openxmlformats.org/spreadsheetml/2006/main" count="234" uniqueCount="117">
  <si>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</si>
  <si>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</si>
  <si>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</si>
  <si>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</si>
  <si>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</si>
  <si>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</si>
  <si>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</si>
  <si>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</si>
  <si>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</si>
  <si>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</si>
  <si>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</si>
  <si>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</si>
  <si>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</si>
  <si>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</si>
  <si>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</si>
  <si>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</si>
  <si>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</si>
  <si>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</si>
  <si>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</si>
  <si>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</si>
  <si>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</si>
  <si>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</si>
  <si>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</si>
  <si>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</si>
  <si>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</si>
  <si>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</si>
  <si>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</si>
  <si>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</si>
  <si>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</si>
  <si>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</si>
  <si>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</si>
  <si>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N/M</t>
  </si>
  <si>
    <t>N/A</t>
  </si>
  <si>
    <t xml:space="preserve">Index: </t>
  </si>
  <si>
    <t>N/A: not available</t>
  </si>
  <si>
    <t>C: confidential</t>
  </si>
  <si>
    <t>N/M: non material</t>
  </si>
  <si>
    <t xml:space="preserve">(CR SEC IRB rows 2 col 5) + (CR SEC SA row 2 col 5) </t>
  </si>
  <si>
    <t>Total amount of securitization positions retained (Securitization positions - original exposure pre conversion factors) - on balance and off balance</t>
  </si>
  <si>
    <t xml:space="preserve">(CR SEC IRB row 2 col 1) + CR SEC SA (row 2 col 1) </t>
  </si>
  <si>
    <t>Total amount of securitized exposures originated - on balance and off balance</t>
  </si>
  <si>
    <t>COREP  EU from CR SEC IRB and CR SEC SA (securitization type: TOTAL)</t>
  </si>
  <si>
    <t>Aditional information on securitization: Credit institutions - Originator</t>
  </si>
  <si>
    <t xml:space="preserve">***) [CR SEC SA row 1 col 30] = 0, if SA is reported row 29 </t>
  </si>
  <si>
    <t>**) If an institution uses more than one approach, it will be counted accordingly</t>
  </si>
  <si>
    <t>*) For the mapping of the asset classes, we refer to the definition list</t>
  </si>
  <si>
    <t>IRB</t>
  </si>
  <si>
    <t>SA</t>
  </si>
  <si>
    <t>Own funds requirements % of Own Funds requirements on credit risk</t>
  </si>
  <si>
    <t>Investment firms: distribution by approach</t>
  </si>
  <si>
    <t>29.77%</t>
  </si>
  <si>
    <t>Own funds requirements credit risk % of Total Own Funds requirements</t>
  </si>
  <si>
    <t>Financial collateral 
comprehensive method</t>
  </si>
  <si>
    <t>Financial collateral 
simple method</t>
  </si>
  <si>
    <t>% number **</t>
  </si>
  <si>
    <t>Credit institutions: distribution by Credit Risk Mitigation approach</t>
  </si>
  <si>
    <t>8.77%</t>
  </si>
  <si>
    <t>Other items</t>
  </si>
  <si>
    <t>0.19%</t>
  </si>
  <si>
    <t>Collective investment undertakings (CIU)</t>
  </si>
  <si>
    <t>short-term claims on institutions and corporate</t>
  </si>
  <si>
    <t>-</t>
  </si>
  <si>
    <t>(CR SEC SA row 1 col 30) / CA 2,1, *(12,5)</t>
  </si>
  <si>
    <t>Securitisation positions</t>
  </si>
  <si>
    <t>1.5%</t>
  </si>
  <si>
    <t>covered bonds</t>
  </si>
  <si>
    <t>0.34%</t>
  </si>
  <si>
    <t>Items belonging to regulatory high-risk categories</t>
  </si>
  <si>
    <t>3.02%</t>
  </si>
  <si>
    <t>Past due items</t>
  </si>
  <si>
    <t>19.54%</t>
  </si>
  <si>
    <t>Secured by real estate property</t>
  </si>
  <si>
    <t>31.59%</t>
  </si>
  <si>
    <t>Retail</t>
  </si>
  <si>
    <t>27.35%</t>
  </si>
  <si>
    <t>Corporates</t>
  </si>
  <si>
    <t>6.13%</t>
  </si>
  <si>
    <t>Institutions</t>
  </si>
  <si>
    <t>International Organisations</t>
  </si>
  <si>
    <t>Multilateral Development Banks</t>
  </si>
  <si>
    <t>0.38%</t>
  </si>
  <si>
    <t>Administrative bodies and non-commercial undertakings</t>
  </si>
  <si>
    <t>Regional Governments or local authorities</t>
  </si>
  <si>
    <t>Central Governments
or Central banks</t>
  </si>
  <si>
    <t>Exposure % of risk weighted assets</t>
  </si>
  <si>
    <t>Credit institutions: distribution by SA exposure class *</t>
  </si>
  <si>
    <t>0.97%</t>
  </si>
  <si>
    <t>Other non credit-obligation 
assets</t>
  </si>
  <si>
    <t>0.59%</t>
  </si>
  <si>
    <t>(CR SEC IRB row 1 col 36 + CR SEC SA row 1 col 30) / CA 2,1, *(12,5) ***</t>
  </si>
  <si>
    <t>0.13%</t>
  </si>
  <si>
    <t>Equity</t>
  </si>
  <si>
    <t>Retail (D)</t>
  </si>
  <si>
    <t>Corporate ( C )</t>
  </si>
  <si>
    <t>Institutions (B)</t>
  </si>
  <si>
    <t>Central Government (A)
 &amp; Central banks</t>
  </si>
  <si>
    <t>Credit institutions: distribution by IRB exposure class *</t>
  </si>
  <si>
    <t>29.62%</t>
  </si>
  <si>
    <t>AIRB</t>
  </si>
  <si>
    <t>49.16%</t>
  </si>
  <si>
    <t>FIRB</t>
  </si>
  <si>
    <t>21.23%</t>
  </si>
  <si>
    <t>10.48%</t>
  </si>
  <si>
    <t>11.43%</t>
  </si>
  <si>
    <t>98.10%</t>
  </si>
  <si>
    <t>% number ** (1)</t>
  </si>
  <si>
    <t>Credit institutions: distribution by approach</t>
  </si>
  <si>
    <t>53.47%</t>
  </si>
  <si>
    <t>COREP  EU</t>
  </si>
  <si>
    <t>Pillar 1 Credit Risk Data</t>
  </si>
  <si>
    <r>
      <t>Credit institutions</t>
    </r>
    <r>
      <rPr>
        <sz val="11"/>
        <color indexed="8"/>
        <rFont val="Calibri"/>
        <family val="2"/>
      </rPr>
      <t>: Own funds requirement</t>
    </r>
  </si>
  <si>
    <r>
      <t>Exposure % of risk weighted assets (</t>
    </r>
    <r>
      <rPr>
        <sz val="11"/>
        <color indexed="12"/>
        <rFont val="Calibri"/>
        <family val="2"/>
      </rPr>
      <t>EFP</t>
    </r>
    <r>
      <rPr>
        <sz val="11"/>
        <color indexed="8"/>
        <rFont val="Calibri"/>
        <family val="2"/>
      </rPr>
      <t>)</t>
    </r>
  </si>
  <si>
    <r>
      <t>Investment firms</t>
    </r>
    <r>
      <rPr>
        <sz val="11"/>
        <rFont val="Calibri"/>
        <family val="2"/>
      </rPr>
      <t>: Own funds requirement</t>
    </r>
  </si>
  <si>
    <t>(Monetary amounts in EUR millions)</t>
  </si>
  <si>
    <t>NA</t>
  </si>
  <si>
    <t>NM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</si>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</sst>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0.00&quot;%&quot;"/>
    <numFmt numFmtId="166" formatCode="0.0%"/>
    <numFmt numFmtId="167" formatCode="0.0"/>
    <numFmt numFmtId="168" formatCode="0.0000%"/>
    <numFmt numFmtId="169" formatCode="_(* #,##0.00_);_(* \(#,##0.00\);_(* &quot;-&quot;??_);_(@_)"/>
    <numFmt numFmtId="170" formatCode="_ * #,##0.00_ ;_ * \-#,##0.00_ ;_ * &quot;-&quot;??_ ;_ @_ "/>
    <numFmt numFmtId="171" formatCode="0.0\1%"/>
    <numFmt numFmtId="172" formatCode="#,##0,"/>
  </numFmts>
  <fonts count="6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186"/>
    </font>
    <font>
      <sz val="10"/>
      <name val="Arial"/>
      <family val="2"/>
      <charset val="238"/>
    </font>
    <font>
      <sz val="11"/>
      <color theme="1"/>
      <name val="Arial"/>
      <family val="2"/>
      <charset val="238"/>
      <scheme val="minor"/>
    </font>
    <font>
      <b/>
      <sz val="16"/>
      <color theme="0"/>
      <name val="Tahoma"/>
      <family val="2"/>
    </font>
    <font>
      <b/>
      <u/>
      <sz val="12"/>
      <color theme="0"/>
      <name val="Tahoma"/>
      <family val="2"/>
    </font>
    <font>
      <b/>
      <sz val="12"/>
      <color theme="0"/>
      <name val="Tahoma"/>
      <family val="2"/>
    </font>
    <font>
      <b/>
      <u/>
      <sz val="10"/>
      <color theme="0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sz val="9"/>
      <color indexed="8"/>
      <name val="Calibri"/>
      <family val="2"/>
    </font>
    <font>
      <sz val="11"/>
      <color indexed="12"/>
      <name val="Calibri"/>
      <family val="2"/>
    </font>
    <font>
      <b/>
      <sz val="10"/>
      <color theme="0"/>
      <name val="Calibri"/>
      <family val="2"/>
    </font>
    <font>
      <sz val="16"/>
      <color theme="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Verdana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11" fillId="0" borderId="0">
      <alignment vertical="top"/>
    </xf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3" fillId="13" borderId="31" applyNumberFormat="0" applyAlignment="0" applyProtection="0"/>
    <xf numFmtId="0" fontId="44" fillId="14" borderId="32" applyNumberFormat="0" applyAlignment="0" applyProtection="0"/>
    <xf numFmtId="0" fontId="45" fillId="14" borderId="31" applyNumberFormat="0" applyAlignment="0" applyProtection="0"/>
    <xf numFmtId="0" fontId="46" fillId="0" borderId="33" applyNumberFormat="0" applyFill="0" applyAlignment="0" applyProtection="0"/>
    <xf numFmtId="0" fontId="47" fillId="15" borderId="3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1" fillId="40" borderId="0" applyNumberFormat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2" fillId="12" borderId="0" applyNumberFormat="0" applyBorder="0" applyAlignment="0" applyProtection="0"/>
    <xf numFmtId="0" fontId="50" fillId="0" borderId="36" applyNumberFormat="0" applyFill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3" fillId="43" borderId="0" applyNumberFormat="0" applyBorder="0" applyAlignment="0" applyProtection="0"/>
    <xf numFmtId="0" fontId="54" fillId="55" borderId="37" applyNumberFormat="0" applyAlignment="0" applyProtection="0"/>
    <xf numFmtId="0" fontId="55" fillId="56" borderId="38" applyNumberFormat="0" applyAlignment="0" applyProtection="0"/>
    <xf numFmtId="0" fontId="56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2" fillId="59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60" borderId="0" applyNumberFormat="0" applyBorder="0" applyAlignment="0" applyProtection="0"/>
    <xf numFmtId="0" fontId="58" fillId="46" borderId="37" applyNumberFormat="0" applyAlignment="0" applyProtection="0"/>
    <xf numFmtId="0" fontId="59" fillId="42" borderId="0" applyNumberFormat="0" applyBorder="0" applyAlignment="0" applyProtection="0"/>
    <xf numFmtId="0" fontId="4" fillId="61" borderId="40" applyNumberFormat="0" applyFont="0" applyAlignment="0" applyProtection="0"/>
    <xf numFmtId="0" fontId="60" fillId="55" borderId="4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57" fillId="0" borderId="43" applyNumberFormat="0" applyFill="0" applyAlignment="0" applyProtection="0"/>
    <xf numFmtId="170" fontId="1" fillId="0" borderId="0" applyFont="0" applyFill="0" applyBorder="0" applyAlignment="0" applyProtection="0"/>
    <xf numFmtId="0" fontId="1" fillId="16" borderId="35" applyNumberFormat="0" applyFont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61" borderId="40" applyNumberFormat="0" applyFont="0" applyAlignment="0" applyProtection="0"/>
  </cellStyleXfs>
  <cellXfs count="182">
    <xf numFmtId="0" fontId="0" fillId="0" borderId="0" xfId="0"/>
    <xf numFmtId="0" fontId="4" fillId="0" borderId="0" xfId="9"/>
    <xf numFmtId="0" fontId="5" fillId="0" borderId="0" xfId="9" applyFont="1"/>
    <xf numFmtId="0" fontId="5" fillId="2" borderId="0" xfId="9" applyFont="1" applyFill="1"/>
    <xf numFmtId="0" fontId="5" fillId="2" borderId="0" xfId="9" applyFont="1" applyFill="1" applyBorder="1"/>
    <xf numFmtId="0" fontId="5" fillId="0" borderId="0" xfId="9" applyFont="1" applyBorder="1"/>
    <xf numFmtId="0" fontId="5" fillId="5" borderId="6" xfId="9" applyFont="1" applyFill="1" applyBorder="1" applyAlignment="1">
      <alignment wrapText="1"/>
    </xf>
    <xf numFmtId="0" fontId="5" fillId="5" borderId="7" xfId="9" applyFont="1" applyFill="1" applyBorder="1" applyAlignment="1">
      <alignment wrapText="1"/>
    </xf>
    <xf numFmtId="0" fontId="5" fillId="5" borderId="5" xfId="9" applyFont="1" applyFill="1" applyBorder="1" applyAlignment="1">
      <alignment wrapText="1"/>
    </xf>
    <xf numFmtId="10" fontId="22" fillId="0" borderId="1" xfId="10" applyNumberFormat="1" applyFont="1" applyBorder="1" applyAlignment="1">
      <alignment horizontal="center" vertical="center"/>
    </xf>
    <xf numFmtId="165" fontId="21" fillId="0" borderId="1" xfId="9" applyNumberFormat="1" applyFont="1" applyBorder="1" applyAlignment="1">
      <alignment horizontal="center" vertical="center"/>
    </xf>
    <xf numFmtId="10" fontId="21" fillId="0" borderId="1" xfId="10" applyNumberFormat="1" applyFont="1" applyBorder="1" applyAlignment="1">
      <alignment horizontal="center" vertical="center"/>
    </xf>
    <xf numFmtId="0" fontId="17" fillId="0" borderId="20" xfId="9" applyFont="1" applyBorder="1" applyAlignment="1">
      <alignment vertical="justify" shrinkToFit="1"/>
    </xf>
    <xf numFmtId="0" fontId="17" fillId="2" borderId="0" xfId="9" applyFont="1" applyFill="1"/>
    <xf numFmtId="0" fontId="27" fillId="2" borderId="0" xfId="9" applyFont="1" applyFill="1" applyAlignment="1">
      <alignment horizontal="left"/>
    </xf>
    <xf numFmtId="0" fontId="22" fillId="0" borderId="2" xfId="9" applyFont="1" applyBorder="1" applyAlignment="1">
      <alignment horizontal="left" vertical="center"/>
    </xf>
    <xf numFmtId="0" fontId="22" fillId="0" borderId="2" xfId="9" applyFont="1" applyBorder="1" applyAlignment="1">
      <alignment horizontal="left" vertical="center" wrapText="1"/>
    </xf>
    <xf numFmtId="0" fontId="22" fillId="0" borderId="26" xfId="9" applyFont="1" applyBorder="1" applyAlignment="1">
      <alignment horizontal="left" vertical="center"/>
    </xf>
    <xf numFmtId="0" fontId="22" fillId="0" borderId="2" xfId="9" applyFont="1" applyBorder="1" applyAlignment="1">
      <alignment horizontal="left"/>
    </xf>
    <xf numFmtId="0" fontId="25" fillId="8" borderId="4" xfId="9" applyFont="1" applyFill="1" applyBorder="1" applyAlignment="1">
      <alignment horizontal="center" vertical="center" wrapText="1"/>
    </xf>
    <xf numFmtId="0" fontId="17" fillId="8" borderId="20" xfId="9" applyFont="1" applyFill="1" applyBorder="1" applyAlignment="1">
      <alignment vertical="justify" shrinkToFit="1"/>
    </xf>
    <xf numFmtId="0" fontId="22" fillId="8" borderId="24" xfId="9" applyFont="1" applyFill="1" applyBorder="1" applyAlignment="1">
      <alignment horizontal="left" vertical="center" wrapText="1"/>
    </xf>
    <xf numFmtId="0" fontId="17" fillId="8" borderId="20" xfId="9" applyFont="1" applyFill="1" applyBorder="1" applyAlignment="1">
      <alignment horizontal="center" vertical="center" wrapText="1" shrinkToFit="1"/>
    </xf>
    <xf numFmtId="0" fontId="22" fillId="8" borderId="2" xfId="9" applyFont="1" applyFill="1" applyBorder="1" applyAlignment="1">
      <alignment horizontal="left" vertical="center"/>
    </xf>
    <xf numFmtId="0" fontId="29" fillId="6" borderId="1" xfId="9" applyNumberFormat="1" applyFont="1" applyFill="1" applyBorder="1" applyAlignment="1">
      <alignment horizontal="center" vertical="center" wrapText="1"/>
    </xf>
    <xf numFmtId="0" fontId="29" fillId="6" borderId="1" xfId="9" applyFont="1" applyFill="1" applyBorder="1" applyAlignment="1">
      <alignment horizontal="center" vertical="center"/>
    </xf>
    <xf numFmtId="165" fontId="21" fillId="8" borderId="1" xfId="9" applyNumberFormat="1" applyFont="1" applyFill="1" applyBorder="1" applyAlignment="1">
      <alignment horizontal="center" vertical="center"/>
    </xf>
    <xf numFmtId="10" fontId="22" fillId="8" borderId="1" xfId="9" applyNumberFormat="1" applyFont="1" applyFill="1" applyBorder="1" applyAlignment="1">
      <alignment horizontal="center" vertical="center"/>
    </xf>
    <xf numFmtId="10" fontId="22" fillId="8" borderId="1" xfId="14" applyNumberFormat="1" applyFont="1" applyFill="1" applyBorder="1" applyAlignment="1">
      <alignment horizontal="center" vertical="center"/>
    </xf>
    <xf numFmtId="10" fontId="22" fillId="8" borderId="1" xfId="14" applyNumberFormat="1" applyFont="1" applyFill="1" applyBorder="1" applyAlignment="1">
      <alignment horizontal="center" vertical="center" wrapText="1"/>
    </xf>
    <xf numFmtId="10" fontId="21" fillId="8" borderId="1" xfId="14" applyNumberFormat="1" applyFont="1" applyFill="1" applyBorder="1" applyAlignment="1">
      <alignment horizontal="center" vertical="center"/>
    </xf>
    <xf numFmtId="10" fontId="22" fillId="8" borderId="1" xfId="14" applyNumberFormat="1" applyFont="1" applyFill="1" applyBorder="1" applyAlignment="1">
      <alignment horizontal="center" vertical="center" shrinkToFit="1"/>
    </xf>
    <xf numFmtId="10" fontId="23" fillId="8" borderId="1" xfId="9" applyNumberFormat="1" applyFont="1" applyFill="1" applyBorder="1" applyAlignment="1">
      <alignment horizontal="center" vertical="center" wrapText="1"/>
    </xf>
    <xf numFmtId="10" fontId="22" fillId="8" borderId="1" xfId="13" applyNumberFormat="1" applyFont="1" applyFill="1" applyBorder="1" applyAlignment="1">
      <alignment horizontal="center" vertical="center"/>
    </xf>
    <xf numFmtId="0" fontId="23" fillId="8" borderId="1" xfId="9" applyFont="1" applyFill="1" applyBorder="1" applyAlignment="1">
      <alignment horizontal="center" vertical="center"/>
    </xf>
    <xf numFmtId="0" fontId="22" fillId="8" borderId="1" xfId="9" applyFont="1" applyFill="1" applyBorder="1" applyAlignment="1">
      <alignment horizontal="center" vertical="center" shrinkToFit="1"/>
    </xf>
    <xf numFmtId="10" fontId="21" fillId="8" borderId="1" xfId="10" applyNumberFormat="1" applyFont="1" applyFill="1" applyBorder="1" applyAlignment="1">
      <alignment horizontal="center" vertical="center"/>
    </xf>
    <xf numFmtId="10" fontId="22" fillId="8" borderId="1" xfId="13" applyNumberFormat="1" applyFont="1" applyFill="1" applyBorder="1" applyAlignment="1">
      <alignment horizontal="center" vertical="center" shrinkToFit="1"/>
    </xf>
    <xf numFmtId="10" fontId="22" fillId="8" borderId="1" xfId="9" applyNumberFormat="1" applyFont="1" applyFill="1" applyBorder="1" applyAlignment="1">
      <alignment horizontal="center" vertical="center" shrinkToFit="1"/>
    </xf>
    <xf numFmtId="166" fontId="22" fillId="8" borderId="1" xfId="10" applyNumberFormat="1" applyFont="1" applyFill="1" applyBorder="1" applyAlignment="1">
      <alignment horizontal="center" vertical="center"/>
    </xf>
    <xf numFmtId="10" fontId="22" fillId="8" borderId="1" xfId="10" applyNumberFormat="1" applyFont="1" applyFill="1" applyBorder="1" applyAlignment="1">
      <alignment horizontal="center" vertical="center"/>
    </xf>
    <xf numFmtId="10" fontId="21" fillId="4" borderId="1" xfId="10" applyNumberFormat="1" applyFont="1" applyFill="1" applyBorder="1" applyAlignment="1">
      <alignment horizontal="center" vertical="center"/>
    </xf>
    <xf numFmtId="10" fontId="22" fillId="0" borderId="1" xfId="9" applyNumberFormat="1" applyFont="1" applyBorder="1" applyAlignment="1">
      <alignment horizontal="center" vertical="center"/>
    </xf>
    <xf numFmtId="10" fontId="22" fillId="0" borderId="1" xfId="14" applyNumberFormat="1" applyFont="1" applyBorder="1" applyAlignment="1">
      <alignment horizontal="center" vertical="center"/>
    </xf>
    <xf numFmtId="10" fontId="22" fillId="0" borderId="1" xfId="14" applyNumberFormat="1" applyFont="1" applyFill="1" applyBorder="1" applyAlignment="1">
      <alignment horizontal="center" vertical="center"/>
    </xf>
    <xf numFmtId="10" fontId="21" fillId="0" borderId="1" xfId="14" applyNumberFormat="1" applyFont="1" applyBorder="1" applyAlignment="1">
      <alignment horizontal="center" vertical="center"/>
    </xf>
    <xf numFmtId="10" fontId="22" fillId="0" borderId="1" xfId="14" applyNumberFormat="1" applyFont="1" applyBorder="1" applyAlignment="1">
      <alignment horizontal="center" vertical="center" shrinkToFit="1"/>
    </xf>
    <xf numFmtId="10" fontId="23" fillId="0" borderId="1" xfId="9" applyNumberFormat="1" applyFont="1" applyBorder="1" applyAlignment="1">
      <alignment horizontal="center" vertical="center"/>
    </xf>
    <xf numFmtId="10" fontId="22" fillId="0" borderId="1" xfId="13" applyNumberFormat="1" applyFont="1" applyFill="1" applyBorder="1" applyAlignment="1">
      <alignment horizontal="center" vertical="center" shrinkToFit="1"/>
    </xf>
    <xf numFmtId="10" fontId="23" fillId="0" borderId="1" xfId="14" applyNumberFormat="1" applyFont="1" applyBorder="1" applyAlignment="1">
      <alignment horizontal="center" vertical="center"/>
    </xf>
    <xf numFmtId="0" fontId="22" fillId="4" borderId="1" xfId="9" applyFont="1" applyFill="1" applyBorder="1" applyAlignment="1">
      <alignment horizontal="center" vertical="center" shrinkToFit="1"/>
    </xf>
    <xf numFmtId="10" fontId="22" fillId="0" borderId="1" xfId="13" applyNumberFormat="1" applyFont="1" applyFill="1" applyBorder="1" applyAlignment="1">
      <alignment horizontal="center" vertical="center"/>
    </xf>
    <xf numFmtId="10" fontId="22" fillId="3" borderId="1" xfId="13" applyNumberFormat="1" applyFont="1" applyFill="1" applyBorder="1" applyAlignment="1">
      <alignment horizontal="center" vertical="center" shrinkToFit="1"/>
    </xf>
    <xf numFmtId="10" fontId="22" fillId="0" borderId="1" xfId="9" applyNumberFormat="1" applyFont="1" applyBorder="1" applyAlignment="1">
      <alignment horizontal="center" vertical="center" shrinkToFit="1"/>
    </xf>
    <xf numFmtId="166" fontId="22" fillId="4" borderId="1" xfId="10" applyNumberFormat="1" applyFont="1" applyFill="1" applyBorder="1" applyAlignment="1">
      <alignment horizontal="center" vertical="center"/>
    </xf>
    <xf numFmtId="165" fontId="21" fillId="4" borderId="1" xfId="9" applyNumberFormat="1" applyFont="1" applyFill="1" applyBorder="1" applyAlignment="1">
      <alignment horizontal="center" vertical="center"/>
    </xf>
    <xf numFmtId="10" fontId="22" fillId="0" borderId="1" xfId="14" applyNumberFormat="1" applyFont="1" applyFill="1" applyBorder="1" applyAlignment="1">
      <alignment horizontal="center" vertical="center" wrapText="1"/>
    </xf>
    <xf numFmtId="10" fontId="22" fillId="0" borderId="1" xfId="13" applyNumberFormat="1" applyFont="1" applyBorder="1" applyAlignment="1">
      <alignment horizontal="center" vertical="center"/>
    </xf>
    <xf numFmtId="10" fontId="22" fillId="4" borderId="1" xfId="13" applyNumberFormat="1" applyFont="1" applyFill="1" applyBorder="1" applyAlignment="1">
      <alignment horizontal="center" vertical="center"/>
    </xf>
    <xf numFmtId="10" fontId="22" fillId="4" borderId="1" xfId="9" applyNumberFormat="1" applyFont="1" applyFill="1" applyBorder="1" applyAlignment="1">
      <alignment horizontal="center" vertical="center" wrapText="1"/>
    </xf>
    <xf numFmtId="10" fontId="23" fillId="0" borderId="1" xfId="9" applyNumberFormat="1" applyFont="1" applyBorder="1" applyAlignment="1">
      <alignment horizontal="center" vertical="center" wrapText="1"/>
    </xf>
    <xf numFmtId="9" fontId="22" fillId="0" borderId="1" xfId="14" applyFont="1" applyBorder="1" applyAlignment="1">
      <alignment horizontal="center" vertical="center" shrinkToFit="1"/>
    </xf>
    <xf numFmtId="10" fontId="31" fillId="0" borderId="1" xfId="9" applyNumberFormat="1" applyFont="1" applyBorder="1" applyAlignment="1">
      <alignment horizontal="center" vertical="center"/>
    </xf>
    <xf numFmtId="167" fontId="22" fillId="0" borderId="1" xfId="13" applyNumberFormat="1" applyFont="1" applyFill="1" applyBorder="1" applyAlignment="1">
      <alignment horizontal="center" vertical="center" shrinkToFit="1"/>
    </xf>
    <xf numFmtId="10" fontId="22" fillId="4" borderId="1" xfId="9" quotePrefix="1" applyNumberFormat="1" applyFont="1" applyFill="1" applyBorder="1" applyAlignment="1">
      <alignment horizontal="center" vertical="center" wrapText="1"/>
    </xf>
    <xf numFmtId="168" fontId="22" fillId="3" borderId="1" xfId="13" applyNumberFormat="1" applyFont="1" applyFill="1" applyBorder="1" applyAlignment="1">
      <alignment horizontal="center" vertical="center" shrinkToFit="1"/>
    </xf>
    <xf numFmtId="10" fontId="22" fillId="4" borderId="1" xfId="9" applyNumberFormat="1" applyFont="1" applyFill="1" applyBorder="1" applyAlignment="1">
      <alignment horizontal="center" vertical="center"/>
    </xf>
    <xf numFmtId="0" fontId="22" fillId="3" borderId="1" xfId="13" applyFont="1" applyFill="1" applyBorder="1" applyAlignment="1">
      <alignment horizontal="center" vertical="center" shrinkToFit="1"/>
    </xf>
    <xf numFmtId="10" fontId="22" fillId="0" borderId="1" xfId="14" applyNumberFormat="1" applyFont="1" applyFill="1" applyBorder="1" applyAlignment="1">
      <alignment horizontal="center" vertical="center" shrinkToFit="1"/>
    </xf>
    <xf numFmtId="0" fontId="22" fillId="0" borderId="1" xfId="13" applyFont="1" applyFill="1" applyBorder="1" applyAlignment="1">
      <alignment horizontal="center" vertical="center" shrinkToFit="1"/>
    </xf>
    <xf numFmtId="9" fontId="22" fillId="4" borderId="1" xfId="9" applyNumberFormat="1" applyFont="1" applyFill="1" applyBorder="1" applyAlignment="1">
      <alignment horizontal="center" vertical="center" wrapText="1"/>
    </xf>
    <xf numFmtId="10" fontId="21" fillId="4" borderId="1" xfId="9" applyNumberFormat="1" applyFont="1" applyFill="1" applyBorder="1" applyAlignment="1">
      <alignment horizontal="center" vertical="center"/>
    </xf>
    <xf numFmtId="10" fontId="22" fillId="0" borderId="1" xfId="9" applyNumberFormat="1" applyFont="1" applyFill="1" applyBorder="1" applyAlignment="1">
      <alignment horizontal="center" vertical="center"/>
    </xf>
    <xf numFmtId="9" fontId="22" fillId="0" borderId="1" xfId="9" applyNumberFormat="1" applyFont="1" applyBorder="1" applyAlignment="1">
      <alignment horizontal="center" vertical="center" shrinkToFit="1"/>
    </xf>
    <xf numFmtId="166" fontId="22" fillId="4" borderId="1" xfId="9" applyNumberFormat="1" applyFont="1" applyFill="1" applyBorder="1" applyAlignment="1">
      <alignment horizontal="center" vertical="center"/>
    </xf>
    <xf numFmtId="0" fontId="26" fillId="6" borderId="1" xfId="9" applyFont="1" applyFill="1" applyBorder="1" applyAlignment="1">
      <alignment horizontal="center" vertical="center"/>
    </xf>
    <xf numFmtId="0" fontId="26" fillId="6" borderId="1" xfId="9" applyFont="1" applyFill="1" applyBorder="1" applyAlignment="1">
      <alignment horizontal="center" vertical="center" wrapText="1"/>
    </xf>
    <xf numFmtId="166" fontId="26" fillId="6" borderId="1" xfId="9" applyNumberFormat="1" applyFont="1" applyFill="1" applyBorder="1" applyAlignment="1">
      <alignment horizontal="center" vertical="center" wrapText="1"/>
    </xf>
    <xf numFmtId="0" fontId="22" fillId="0" borderId="1" xfId="9" applyFont="1" applyBorder="1" applyAlignment="1">
      <alignment horizontal="center" vertical="center" shrinkToFit="1"/>
    </xf>
    <xf numFmtId="0" fontId="24" fillId="8" borderId="4" xfId="9" applyFont="1" applyFill="1" applyBorder="1" applyAlignment="1">
      <alignment horizontal="left" vertical="center" wrapText="1"/>
    </xf>
    <xf numFmtId="0" fontId="18" fillId="8" borderId="20" xfId="9" applyFont="1" applyFill="1" applyBorder="1" applyAlignment="1">
      <alignment vertical="justify" shrinkToFit="1"/>
    </xf>
    <xf numFmtId="3" fontId="21" fillId="8" borderId="1" xfId="9" applyNumberFormat="1" applyFont="1" applyFill="1" applyBorder="1" applyAlignment="1">
      <alignment horizontal="center" vertical="center" wrapText="1"/>
    </xf>
    <xf numFmtId="10" fontId="21" fillId="8" borderId="1" xfId="9" applyNumberFormat="1" applyFont="1" applyFill="1" applyBorder="1" applyAlignment="1">
      <alignment horizontal="center" vertical="center"/>
    </xf>
    <xf numFmtId="0" fontId="21" fillId="8" borderId="1" xfId="9" applyFont="1" applyFill="1" applyBorder="1" applyAlignment="1">
      <alignment horizontal="center" vertical="center"/>
    </xf>
    <xf numFmtId="10" fontId="21" fillId="8" borderId="1" xfId="14" applyNumberFormat="1" applyFont="1" applyFill="1" applyBorder="1" applyAlignment="1">
      <alignment horizontal="center" vertical="center" shrinkToFit="1"/>
    </xf>
    <xf numFmtId="10" fontId="21" fillId="8" borderId="1" xfId="13" applyNumberFormat="1" applyFont="1" applyFill="1" applyBorder="1" applyAlignment="1">
      <alignment horizontal="center" vertical="center" wrapText="1"/>
    </xf>
    <xf numFmtId="0" fontId="21" fillId="8" borderId="1" xfId="9" applyFont="1" applyFill="1" applyBorder="1" applyAlignment="1">
      <alignment horizontal="center" vertical="center" shrinkToFit="1"/>
    </xf>
    <xf numFmtId="10" fontId="21" fillId="8" borderId="1" xfId="13" applyNumberFormat="1" applyFont="1" applyFill="1" applyBorder="1" applyAlignment="1">
      <alignment horizontal="center" vertical="center"/>
    </xf>
    <xf numFmtId="10" fontId="21" fillId="8" borderId="1" xfId="13" applyNumberFormat="1" applyFont="1" applyFill="1" applyBorder="1" applyAlignment="1">
      <alignment horizontal="center" vertical="center" shrinkToFit="1"/>
    </xf>
    <xf numFmtId="166" fontId="21" fillId="8" borderId="1" xfId="10" applyNumberFormat="1" applyFont="1" applyFill="1" applyBorder="1" applyAlignment="1">
      <alignment horizontal="center" vertical="center"/>
    </xf>
    <xf numFmtId="0" fontId="17" fillId="8" borderId="0" xfId="9" applyFont="1" applyFill="1"/>
    <xf numFmtId="0" fontId="14" fillId="6" borderId="1" xfId="6" applyFont="1" applyFill="1" applyBorder="1" applyAlignment="1" applyProtection="1">
      <alignment horizontal="center" vertical="center" wrapText="1"/>
    </xf>
    <xf numFmtId="0" fontId="22" fillId="7" borderId="24" xfId="9" applyFont="1" applyFill="1" applyBorder="1" applyAlignment="1">
      <alignment horizontal="left" vertical="center" wrapText="1"/>
    </xf>
    <xf numFmtId="0" fontId="15" fillId="6" borderId="20" xfId="9" applyFont="1" applyFill="1" applyBorder="1" applyAlignment="1">
      <alignment horizontal="center" vertical="center"/>
    </xf>
    <xf numFmtId="0" fontId="14" fillId="6" borderId="1" xfId="6" applyNumberFormat="1" applyFont="1" applyFill="1" applyBorder="1" applyAlignment="1" applyProtection="1">
      <alignment horizontal="center" vertical="center" wrapText="1"/>
    </xf>
    <xf numFmtId="49" fontId="15" fillId="6" borderId="1" xfId="9" applyNumberFormat="1" applyFont="1" applyFill="1" applyBorder="1" applyAlignment="1">
      <alignment horizontal="center" vertical="center"/>
    </xf>
    <xf numFmtId="0" fontId="14" fillId="6" borderId="1" xfId="6" applyFont="1" applyFill="1" applyBorder="1" applyAlignment="1" applyProtection="1">
      <alignment horizontal="center" vertical="center"/>
    </xf>
    <xf numFmtId="0" fontId="15" fillId="6" borderId="1" xfId="9" applyFont="1" applyFill="1" applyBorder="1" applyAlignment="1">
      <alignment horizontal="center" vertical="center"/>
    </xf>
    <xf numFmtId="0" fontId="15" fillId="6" borderId="1" xfId="9" applyFont="1" applyFill="1" applyBorder="1" applyAlignment="1">
      <alignment horizontal="center" vertical="center" wrapText="1"/>
    </xf>
    <xf numFmtId="166" fontId="14" fillId="6" borderId="1" xfId="6" applyNumberFormat="1" applyFont="1" applyFill="1" applyBorder="1" applyAlignment="1" applyProtection="1">
      <alignment horizontal="center" vertical="center" wrapText="1"/>
    </xf>
    <xf numFmtId="0" fontId="17" fillId="4" borderId="0" xfId="9" applyFont="1" applyFill="1"/>
    <xf numFmtId="0" fontId="5" fillId="4" borderId="0" xfId="9" applyFont="1" applyFill="1" applyBorder="1"/>
    <xf numFmtId="0" fontId="17" fillId="4" borderId="22" xfId="9" applyFont="1" applyFill="1" applyBorder="1" applyAlignment="1">
      <alignment vertical="justify" shrinkToFit="1"/>
    </xf>
    <xf numFmtId="0" fontId="17" fillId="4" borderId="0" xfId="9" applyNumberFormat="1" applyFont="1" applyFill="1" applyBorder="1" applyAlignment="1">
      <alignment horizontal="center" vertical="center" wrapText="1" shrinkToFit="1"/>
    </xf>
    <xf numFmtId="0" fontId="17" fillId="4" borderId="0" xfId="9" applyFont="1" applyFill="1" applyBorder="1" applyAlignment="1">
      <alignment vertical="justify" shrinkToFit="1"/>
    </xf>
    <xf numFmtId="0" fontId="17" fillId="4" borderId="0" xfId="9" applyFont="1" applyFill="1" applyBorder="1"/>
    <xf numFmtId="166" fontId="17" fillId="4" borderId="0" xfId="9" applyNumberFormat="1" applyFont="1" applyFill="1" applyBorder="1"/>
    <xf numFmtId="0" fontId="5" fillId="4" borderId="0" xfId="9" applyFont="1" applyFill="1"/>
    <xf numFmtId="0" fontId="4" fillId="4" borderId="0" xfId="9" applyFill="1"/>
    <xf numFmtId="0" fontId="17" fillId="4" borderId="0" xfId="9" applyFont="1" applyFill="1" applyAlignment="1">
      <alignment vertical="justify" shrinkToFit="1"/>
    </xf>
    <xf numFmtId="166" fontId="17" fillId="4" borderId="0" xfId="9" applyNumberFormat="1" applyFont="1" applyFill="1"/>
    <xf numFmtId="0" fontId="19" fillId="8" borderId="20" xfId="9" applyFont="1" applyFill="1" applyBorder="1" applyAlignment="1">
      <alignment vertical="justify" shrinkToFit="1"/>
    </xf>
    <xf numFmtId="49" fontId="29" fillId="6" borderId="1" xfId="9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10" fontId="22" fillId="0" borderId="1" xfId="29" applyNumberFormat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16" fillId="6" borderId="1" xfId="6" applyFont="1" applyFill="1" applyBorder="1" applyAlignment="1" applyProtection="1">
      <alignment horizontal="center" vertical="center" wrapText="1"/>
    </xf>
    <xf numFmtId="10" fontId="22" fillId="8" borderId="1" xfId="0" applyNumberFormat="1" applyFont="1" applyFill="1" applyBorder="1" applyAlignment="1">
      <alignment horizontal="center" vertical="center" shrinkToFit="1"/>
    </xf>
    <xf numFmtId="10" fontId="22" fillId="0" borderId="1" xfId="0" applyNumberFormat="1" applyFont="1" applyFill="1" applyBorder="1" applyAlignment="1">
      <alignment horizontal="center" vertical="center" shrinkToFit="1"/>
    </xf>
    <xf numFmtId="10" fontId="22" fillId="0" borderId="1" xfId="0" applyNumberFormat="1" applyFont="1" applyBorder="1" applyAlignment="1">
      <alignment horizontal="center" vertical="center" shrinkToFit="1"/>
    </xf>
    <xf numFmtId="171" fontId="22" fillId="0" borderId="1" xfId="0" applyNumberFormat="1" applyFont="1" applyBorder="1" applyAlignment="1">
      <alignment horizontal="center" vertical="center" shrinkToFit="1"/>
    </xf>
    <xf numFmtId="10" fontId="22" fillId="4" borderId="1" xfId="9" applyNumberFormat="1" applyFont="1" applyFill="1" applyBorder="1" applyAlignment="1">
      <alignment horizontal="center" vertical="center" shrinkToFit="1"/>
    </xf>
    <xf numFmtId="10" fontId="21" fillId="8" borderId="1" xfId="9" applyNumberFormat="1" applyFont="1" applyFill="1" applyBorder="1" applyAlignment="1">
      <alignment horizontal="center" vertical="center" shrinkToFit="1"/>
    </xf>
    <xf numFmtId="0" fontId="22" fillId="0" borderId="1" xfId="9" applyFont="1" applyFill="1" applyBorder="1" applyAlignment="1">
      <alignment horizontal="center" vertical="center" shrinkToFit="1"/>
    </xf>
    <xf numFmtId="0" fontId="21" fillId="0" borderId="1" xfId="9" applyFont="1" applyFill="1" applyBorder="1" applyAlignment="1">
      <alignment horizontal="center" vertical="center"/>
    </xf>
    <xf numFmtId="0" fontId="22" fillId="0" borderId="15" xfId="9" applyFont="1" applyFill="1" applyBorder="1" applyAlignment="1">
      <alignment horizontal="center" vertical="center" shrinkToFit="1"/>
    </xf>
    <xf numFmtId="0" fontId="22" fillId="0" borderId="12" xfId="9" applyFont="1" applyFill="1" applyBorder="1" applyAlignment="1">
      <alignment horizontal="center" vertical="center" shrinkToFit="1"/>
    </xf>
    <xf numFmtId="0" fontId="22" fillId="0" borderId="9" xfId="9" applyFont="1" applyFill="1" applyBorder="1" applyAlignment="1">
      <alignment horizontal="center" vertical="center" shrinkToFit="1"/>
    </xf>
    <xf numFmtId="0" fontId="22" fillId="3" borderId="1" xfId="13" applyFont="1" applyFill="1" applyBorder="1" applyAlignment="1">
      <alignment horizontal="center" vertical="center" wrapText="1" shrinkToFit="1"/>
    </xf>
    <xf numFmtId="0" fontId="21" fillId="3" borderId="1" xfId="13" applyFont="1" applyFill="1" applyBorder="1" applyAlignment="1">
      <alignment horizontal="center" vertical="center" wrapText="1"/>
    </xf>
    <xf numFmtId="0" fontId="22" fillId="0" borderId="1" xfId="13" applyFont="1" applyBorder="1" applyAlignment="1">
      <alignment horizontal="center" vertical="center" shrinkToFit="1"/>
    </xf>
    <xf numFmtId="0" fontId="21" fillId="0" borderId="1" xfId="13" applyFont="1" applyBorder="1" applyAlignment="1">
      <alignment horizontal="center" vertical="center"/>
    </xf>
    <xf numFmtId="3" fontId="22" fillId="0" borderId="1" xfId="9" applyNumberFormat="1" applyFont="1" applyFill="1" applyBorder="1" applyAlignment="1">
      <alignment horizontal="center" vertical="center" shrinkToFit="1"/>
    </xf>
    <xf numFmtId="3" fontId="21" fillId="0" borderId="1" xfId="9" applyNumberFormat="1" applyFont="1" applyFill="1" applyBorder="1" applyAlignment="1">
      <alignment horizontal="center" vertical="center"/>
    </xf>
    <xf numFmtId="1" fontId="22" fillId="0" borderId="1" xfId="13" applyNumberFormat="1" applyFont="1" applyFill="1" applyBorder="1" applyAlignment="1">
      <alignment horizontal="center" vertical="center" shrinkToFit="1"/>
    </xf>
    <xf numFmtId="3" fontId="22" fillId="0" borderId="15" xfId="9" applyNumberFormat="1" applyFont="1" applyBorder="1" applyAlignment="1">
      <alignment horizontal="center" vertical="center" shrinkToFit="1"/>
    </xf>
    <xf numFmtId="3" fontId="22" fillId="0" borderId="12" xfId="9" applyNumberFormat="1" applyFont="1" applyBorder="1" applyAlignment="1">
      <alignment horizontal="center" vertical="center" shrinkToFit="1"/>
    </xf>
    <xf numFmtId="3" fontId="22" fillId="0" borderId="9" xfId="9" applyNumberFormat="1" applyFont="1" applyBorder="1" applyAlignment="1">
      <alignment horizontal="center" vertical="center" shrinkToFit="1"/>
    </xf>
    <xf numFmtId="166" fontId="22" fillId="0" borderId="1" xfId="9" applyNumberFormat="1" applyFont="1" applyFill="1" applyBorder="1" applyAlignment="1">
      <alignment horizontal="center" vertical="center" shrinkToFit="1"/>
    </xf>
    <xf numFmtId="0" fontId="17" fillId="8" borderId="16" xfId="9" applyFont="1" applyFill="1" applyBorder="1" applyAlignment="1">
      <alignment horizontal="left" vertical="center" wrapText="1"/>
    </xf>
    <xf numFmtId="0" fontId="17" fillId="8" borderId="17" xfId="9" applyFont="1" applyFill="1" applyBorder="1" applyAlignment="1">
      <alignment horizontal="left" vertical="center" wrapText="1"/>
    </xf>
    <xf numFmtId="0" fontId="17" fillId="8" borderId="13" xfId="9" applyFont="1" applyFill="1" applyBorder="1" applyAlignment="1">
      <alignment horizontal="left" vertical="center" wrapText="1"/>
    </xf>
    <xf numFmtId="0" fontId="17" fillId="8" borderId="14" xfId="9" applyFont="1" applyFill="1" applyBorder="1" applyAlignment="1">
      <alignment horizontal="left" vertical="center" wrapText="1"/>
    </xf>
    <xf numFmtId="0" fontId="17" fillId="8" borderId="10" xfId="9" applyFont="1" applyFill="1" applyBorder="1" applyAlignment="1">
      <alignment horizontal="left" vertical="center" wrapText="1"/>
    </xf>
    <xf numFmtId="0" fontId="17" fillId="8" borderId="11" xfId="9" applyFont="1" applyFill="1" applyBorder="1" applyAlignment="1">
      <alignment horizontal="left" vertical="center" wrapText="1"/>
    </xf>
    <xf numFmtId="0" fontId="18" fillId="8" borderId="16" xfId="9" applyFont="1" applyFill="1" applyBorder="1" applyAlignment="1">
      <alignment vertical="justify" shrinkToFit="1"/>
    </xf>
    <xf numFmtId="0" fontId="18" fillId="8" borderId="13" xfId="9" applyFont="1" applyFill="1" applyBorder="1" applyAlignment="1">
      <alignment vertical="justify" shrinkToFit="1"/>
    </xf>
    <xf numFmtId="0" fontId="18" fillId="8" borderId="10" xfId="9" applyFont="1" applyFill="1" applyBorder="1" applyAlignment="1">
      <alignment vertical="justify" shrinkToFit="1"/>
    </xf>
    <xf numFmtId="0" fontId="22" fillId="0" borderId="1" xfId="9" applyFont="1" applyBorder="1" applyAlignment="1">
      <alignment horizontal="center" vertical="center" shrinkToFit="1"/>
    </xf>
    <xf numFmtId="0" fontId="21" fillId="0" borderId="1" xfId="9" applyFont="1" applyBorder="1" applyAlignment="1">
      <alignment horizontal="center" vertical="center"/>
    </xf>
    <xf numFmtId="0" fontId="21" fillId="8" borderId="2" xfId="9" applyFont="1" applyFill="1" applyBorder="1" applyAlignment="1">
      <alignment horizontal="left" vertical="center" wrapText="1"/>
    </xf>
    <xf numFmtId="0" fontId="21" fillId="8" borderId="23" xfId="9" applyFont="1" applyFill="1" applyBorder="1" applyAlignment="1">
      <alignment horizontal="left" vertical="center" wrapText="1"/>
    </xf>
    <xf numFmtId="0" fontId="22" fillId="9" borderId="5" xfId="9" applyFont="1" applyFill="1" applyBorder="1" applyAlignment="1">
      <alignment horizontal="center" vertical="center" wrapText="1"/>
    </xf>
    <xf numFmtId="0" fontId="22" fillId="9" borderId="6" xfId="9" applyFont="1" applyFill="1" applyBorder="1" applyAlignment="1">
      <alignment horizontal="center" vertical="center" wrapText="1"/>
    </xf>
    <xf numFmtId="0" fontId="22" fillId="0" borderId="5" xfId="9" applyFont="1" applyBorder="1" applyAlignment="1">
      <alignment horizontal="left" vertical="center" wrapText="1"/>
    </xf>
    <xf numFmtId="0" fontId="22" fillId="0" borderId="6" xfId="9" applyFont="1" applyBorder="1" applyAlignment="1">
      <alignment horizontal="left" vertical="center" wrapText="1"/>
    </xf>
    <xf numFmtId="0" fontId="30" fillId="6" borderId="21" xfId="9" applyFont="1" applyFill="1" applyBorder="1" applyAlignment="1">
      <alignment horizontal="center" vertical="center" wrapText="1"/>
    </xf>
    <xf numFmtId="0" fontId="30" fillId="6" borderId="8" xfId="9" applyFont="1" applyFill="1" applyBorder="1" applyAlignment="1">
      <alignment horizontal="center" vertical="center" wrapText="1"/>
    </xf>
    <xf numFmtId="0" fontId="30" fillId="6" borderId="18" xfId="9" applyFont="1" applyFill="1" applyBorder="1" applyAlignment="1">
      <alignment horizontal="center" vertical="center" wrapText="1"/>
    </xf>
    <xf numFmtId="0" fontId="20" fillId="6" borderId="15" xfId="9" applyFont="1" applyFill="1" applyBorder="1" applyAlignment="1">
      <alignment horizontal="center" vertical="center" wrapText="1"/>
    </xf>
    <xf numFmtId="0" fontId="20" fillId="6" borderId="12" xfId="9" applyFont="1" applyFill="1" applyBorder="1" applyAlignment="1">
      <alignment horizontal="center" vertical="center" wrapText="1"/>
    </xf>
    <xf numFmtId="0" fontId="20" fillId="6" borderId="9" xfId="9" applyFont="1" applyFill="1" applyBorder="1" applyAlignment="1">
      <alignment horizontal="center" vertical="center" wrapText="1"/>
    </xf>
    <xf numFmtId="0" fontId="17" fillId="8" borderId="19" xfId="9" applyFont="1" applyFill="1" applyBorder="1" applyAlignment="1">
      <alignment horizontal="left" vertical="center" wrapText="1"/>
    </xf>
    <xf numFmtId="0" fontId="17" fillId="8" borderId="18" xfId="9" applyFont="1" applyFill="1" applyBorder="1" applyAlignment="1">
      <alignment horizontal="left" vertical="center" wrapText="1"/>
    </xf>
    <xf numFmtId="0" fontId="22" fillId="7" borderId="5" xfId="9" applyFont="1" applyFill="1" applyBorder="1" applyAlignment="1">
      <alignment horizontal="center" vertical="center" wrapText="1"/>
    </xf>
    <xf numFmtId="0" fontId="22" fillId="7" borderId="7" xfId="9" applyFont="1" applyFill="1" applyBorder="1" applyAlignment="1">
      <alignment horizontal="center" vertical="center" wrapText="1"/>
    </xf>
    <xf numFmtId="0" fontId="22" fillId="7" borderId="27" xfId="9" applyFont="1" applyFill="1" applyBorder="1" applyAlignment="1">
      <alignment horizontal="center" vertical="center" wrapText="1"/>
    </xf>
    <xf numFmtId="0" fontId="22" fillId="0" borderId="7" xfId="9" applyFont="1" applyBorder="1" applyAlignment="1">
      <alignment horizontal="left" vertical="center" wrapText="1"/>
    </xf>
    <xf numFmtId="0" fontId="22" fillId="0" borderId="27" xfId="9" applyFont="1" applyBorder="1" applyAlignment="1">
      <alignment horizontal="left" vertical="center" wrapText="1"/>
    </xf>
    <xf numFmtId="0" fontId="22" fillId="7" borderId="25" xfId="9" applyFont="1" applyFill="1" applyBorder="1" applyAlignment="1">
      <alignment horizontal="center" vertical="center" wrapText="1"/>
    </xf>
    <xf numFmtId="0" fontId="22" fillId="7" borderId="6" xfId="9" applyFont="1" applyFill="1" applyBorder="1" applyAlignment="1">
      <alignment horizontal="center" vertical="center" wrapText="1"/>
    </xf>
    <xf numFmtId="0" fontId="13" fillId="6" borderId="2" xfId="9" applyFont="1" applyFill="1" applyBorder="1" applyAlignment="1">
      <alignment horizontal="center" vertical="center" wrapText="1"/>
    </xf>
    <xf numFmtId="0" fontId="13" fillId="6" borderId="3" xfId="9" applyFont="1" applyFill="1" applyBorder="1" applyAlignment="1">
      <alignment horizontal="center" vertical="center" wrapText="1"/>
    </xf>
    <xf numFmtId="0" fontId="13" fillId="6" borderId="23" xfId="9" applyFont="1" applyFill="1" applyBorder="1" applyAlignment="1">
      <alignment horizontal="center" vertical="center" wrapText="1"/>
    </xf>
    <xf numFmtId="0" fontId="22" fillId="8" borderId="2" xfId="9" applyFont="1" applyFill="1" applyBorder="1" applyAlignment="1">
      <alignment horizontal="left" vertical="center" wrapText="1"/>
    </xf>
    <xf numFmtId="0" fontId="22" fillId="8" borderId="23" xfId="9" applyFont="1" applyFill="1" applyBorder="1" applyAlignment="1">
      <alignment horizontal="left" vertical="center" wrapText="1"/>
    </xf>
    <xf numFmtId="0" fontId="22" fillId="9" borderId="7" xfId="9" applyFont="1" applyFill="1" applyBorder="1" applyAlignment="1">
      <alignment horizontal="center" vertical="center" wrapText="1"/>
    </xf>
    <xf numFmtId="0" fontId="26" fillId="6" borderId="45" xfId="9" applyFont="1" applyFill="1" applyBorder="1" applyAlignment="1">
      <alignment horizontal="center" vertical="center" wrapText="1"/>
    </xf>
    <xf numFmtId="0" fontId="22" fillId="0" borderId="45" xfId="9" applyFont="1" applyFill="1" applyBorder="1" applyAlignment="1">
      <alignment horizontal="center" vertical="center" shrinkToFit="1"/>
    </xf>
    <xf numFmtId="0" fontId="21" fillId="0" borderId="45" xfId="9" applyFont="1" applyFill="1" applyBorder="1" applyAlignment="1">
      <alignment horizontal="center" vertical="center"/>
    </xf>
    <xf numFmtId="172" fontId="66" fillId="0" borderId="1" xfId="0" applyNumberFormat="1" applyFont="1" applyFill="1" applyBorder="1" applyAlignment="1">
      <alignment horizontal="center" vertical="center"/>
    </xf>
  </cellXfs>
  <cellStyles count="121">
    <cellStyle name="20% - Accent1" xfId="45" builtinId="30" customBuiltin="1"/>
    <cellStyle name="20% - Accent2" xfId="49" builtinId="34" customBuiltin="1"/>
    <cellStyle name="20% - Accent3" xfId="53" builtinId="38" customBuiltin="1"/>
    <cellStyle name="20% - Accent4" xfId="57" builtinId="42" customBuiltin="1"/>
    <cellStyle name="20% - Accent5" xfId="61" builtinId="46" customBuiltin="1"/>
    <cellStyle name="20% - Accent6" xfId="65" builtinId="50" customBuiltin="1"/>
    <cellStyle name="20% - Énfasis1" xfId="76"/>
    <cellStyle name="20% - Énfasis2" xfId="77"/>
    <cellStyle name="20% - Énfasis3" xfId="78"/>
    <cellStyle name="20% - Énfasis4" xfId="79"/>
    <cellStyle name="20% - Énfasis5" xfId="80"/>
    <cellStyle name="20% - Énfasis6" xfId="81"/>
    <cellStyle name="40% - Accent1" xfId="46" builtinId="31" customBuiltin="1"/>
    <cellStyle name="40% - Accent2" xfId="50" builtinId="35" customBuiltin="1"/>
    <cellStyle name="40% - Accent3" xfId="54" builtinId="39" customBuiltin="1"/>
    <cellStyle name="40% - Accent4" xfId="58" builtinId="43" customBuiltin="1"/>
    <cellStyle name="40% - Accent5" xfId="62" builtinId="47" customBuiltin="1"/>
    <cellStyle name="40% - Accent6" xfId="66" builtinId="51" customBuiltin="1"/>
    <cellStyle name="40% - Énfasis1" xfId="82"/>
    <cellStyle name="40% - Énfasis2" xfId="83"/>
    <cellStyle name="40% - Énfasis3" xfId="84"/>
    <cellStyle name="40% - Énfasis4" xfId="85"/>
    <cellStyle name="40% - Énfasis5" xfId="86"/>
    <cellStyle name="40% - Énfasis6" xfId="87"/>
    <cellStyle name="60% - Accent1" xfId="47" builtinId="32" customBuiltin="1"/>
    <cellStyle name="60% - Accent2" xfId="51" builtinId="36" customBuiltin="1"/>
    <cellStyle name="60% - Accent3" xfId="55" builtinId="40" customBuiltin="1"/>
    <cellStyle name="60% - Accent4" xfId="59" builtinId="44" customBuiltin="1"/>
    <cellStyle name="60% - Accent5" xfId="63" builtinId="48" customBuiltin="1"/>
    <cellStyle name="60% - Accent6" xfId="67" builtinId="52" customBuiltin="1"/>
    <cellStyle name="60% - Énfasis1" xfId="88"/>
    <cellStyle name="60% - Énfasis2" xfId="89"/>
    <cellStyle name="60% - Énfasis3" xfId="90"/>
    <cellStyle name="60% - Énfasis4" xfId="91"/>
    <cellStyle name="60% - Énfasis5" xfId="92"/>
    <cellStyle name="60% - Énfasis6" xfId="93"/>
    <cellStyle name="Accent1" xfId="44" builtinId="29" customBuiltin="1"/>
    <cellStyle name="Accent2" xfId="48" builtinId="33" customBuiltin="1"/>
    <cellStyle name="Accent3" xfId="52" builtinId="37" customBuiltin="1"/>
    <cellStyle name="Accent4" xfId="56" builtinId="41" customBuiltin="1"/>
    <cellStyle name="Accent5" xfId="60" builtinId="45" customBuiltin="1"/>
    <cellStyle name="Accent6" xfId="64" builtinId="49" customBuiltin="1"/>
    <cellStyle name="Bad" xfId="36" builtinId="27" customBuiltin="1"/>
    <cellStyle name="Buena" xfId="94"/>
    <cellStyle name="Calculation" xfId="39" builtinId="22" customBuiltin="1"/>
    <cellStyle name="Cálculo" xfId="95"/>
    <cellStyle name="Celda de comprobación" xfId="96"/>
    <cellStyle name="Celda vinculada" xfId="97"/>
    <cellStyle name="Check Cell" xfId="41" builtinId="23" customBuiltin="1"/>
    <cellStyle name="Comma 2" xfId="7"/>
    <cellStyle name="Dezimal 2" xfId="68"/>
    <cellStyle name="Encabezado 4" xfId="98"/>
    <cellStyle name="Énfasis1" xfId="99"/>
    <cellStyle name="Énfasis2" xfId="100"/>
    <cellStyle name="Énfasis3" xfId="101"/>
    <cellStyle name="Énfasis4" xfId="102"/>
    <cellStyle name="Énfasis5" xfId="103"/>
    <cellStyle name="Énfasis6" xfId="104"/>
    <cellStyle name="Entrada" xfId="105"/>
    <cellStyle name="Explanatory Text" xfId="43" builtinId="53" customBuiltin="1"/>
    <cellStyle name="Good" xfId="35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kobling 2" xfId="73"/>
    <cellStyle name="Hyperlink" xfId="6" builtinId="8"/>
    <cellStyle name="Hyperlink 2" xfId="11"/>
    <cellStyle name="Hyperlink 3" xfId="12"/>
    <cellStyle name="Hyperlink 4" xfId="23"/>
    <cellStyle name="Hyperlinkki 2" xfId="21"/>
    <cellStyle name="Incorrecto" xfId="106"/>
    <cellStyle name="Input" xfId="37" builtinId="20" customBuiltin="1"/>
    <cellStyle name="Komma 2" xfId="72"/>
    <cellStyle name="Komma 2 2" xfId="115"/>
    <cellStyle name="Komma 2 3" xfId="117"/>
    <cellStyle name="Komma 3" xfId="69"/>
    <cellStyle name="Komma 4" xfId="119"/>
    <cellStyle name="Linked Cell" xfId="40" builtinId="24" customBuiltin="1"/>
    <cellStyle name="Merknad 2" xfId="116"/>
    <cellStyle name="Neutral 2" xfId="74"/>
    <cellStyle name="Normal" xfId="0" builtinId="0"/>
    <cellStyle name="Normal 2" xfId="1"/>
    <cellStyle name="Normal 2 2" xfId="8"/>
    <cellStyle name="Normal 2 2 2" xfId="20"/>
    <cellStyle name="Normal 2 3" xfId="13"/>
    <cellStyle name="Normal 2 4" xfId="24"/>
    <cellStyle name="Normal 3" xfId="2"/>
    <cellStyle name="Normal 3 2" xfId="9"/>
    <cellStyle name="Normal 4" xfId="3"/>
    <cellStyle name="Normal 5" xfId="5"/>
    <cellStyle name="Normal 6" xfId="22"/>
    <cellStyle name="Normal 7" xfId="28"/>
    <cellStyle name="Normalny 2" xfId="15"/>
    <cellStyle name="Normalny 3" xfId="16"/>
    <cellStyle name="Normalny 4" xfId="17"/>
    <cellStyle name="Notas" xfId="107"/>
    <cellStyle name="Notas 2" xfId="120"/>
    <cellStyle name="Output" xfId="38" builtinId="21" customBuiltin="1"/>
    <cellStyle name="Percent" xfId="29" builtinId="5"/>
    <cellStyle name="Percent 2" xfId="4"/>
    <cellStyle name="Percent 2 2" xfId="14"/>
    <cellStyle name="Percent 2 3" xfId="26"/>
    <cellStyle name="Percent 3" xfId="10"/>
    <cellStyle name="Percent 4" xfId="25"/>
    <cellStyle name="Percent 5" xfId="27"/>
    <cellStyle name="Procentowy 2" xfId="18"/>
    <cellStyle name="Prosent 2" xfId="19"/>
    <cellStyle name="Prosent 2 2" xfId="118"/>
    <cellStyle name="Prosent 3" xfId="70"/>
    <cellStyle name="Salida" xfId="108"/>
    <cellStyle name="Standard 2" xfId="71"/>
    <cellStyle name="Texto de advertencia" xfId="109"/>
    <cellStyle name="Texto explicativo" xfId="110"/>
    <cellStyle name="Title" xfId="30" builtinId="15" customBuiltin="1"/>
    <cellStyle name="Título" xfId="111"/>
    <cellStyle name="Título 1" xfId="112"/>
    <cellStyle name="Título 2" xfId="113"/>
    <cellStyle name="Título 3" xfId="114"/>
    <cellStyle name="Total 2" xfId="75"/>
    <cellStyle name="Warning Text" xfId="42" builtinId="11" customBuiltin="1"/>
  </cellStyles>
  <dxfs count="0"/>
  <tableStyles count="0" defaultTableStyle="TableStyleMedium2" defaultPivotStyle="PivotStyleMedium9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BA_doc">
  <a:themeElements>
    <a:clrScheme name="EBA">
      <a:dk1>
        <a:sysClr val="windowText" lastClr="000000"/>
      </a:dk1>
      <a:lt1>
        <a:sysClr val="window" lastClr="FFFFFF"/>
      </a:lt1>
      <a:dk2>
        <a:srgbClr val="005596"/>
      </a:dk2>
      <a:lt2>
        <a:srgbClr val="00AEEF"/>
      </a:lt2>
      <a:accent1>
        <a:srgbClr val="48748F"/>
      </a:accent1>
      <a:accent2>
        <a:srgbClr val="807F83"/>
      </a:accent2>
      <a:accent3>
        <a:srgbClr val="A30134"/>
      </a:accent3>
      <a:accent4>
        <a:srgbClr val="D9531E"/>
      </a:accent4>
      <a:accent5>
        <a:srgbClr val="439539"/>
      </a:accent5>
      <a:accent6>
        <a:srgbClr val="7C2B83"/>
      </a:accent6>
      <a:hlink>
        <a:srgbClr val="005596"/>
      </a:hlink>
      <a:folHlink>
        <a:srgbClr val="00AEEF"/>
      </a:folHlink>
    </a:clrScheme>
    <a:fontScheme name="EB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Black">
      <a:srgbClr val="000000"/>
    </a:custClr>
    <a:custClr name="Mid Grey">
      <a:srgbClr val="BEC0C2"/>
    </a:custClr>
    <a:custClr name="Light Grey">
      <a:srgbClr val="E6E7E8"/>
    </a:custClr>
    <a:custClr name="Gold">
      <a:srgbClr val="F99D3E"/>
    </a:custClr>
    <a:custClr name="Pale Gold">
      <a:srgbClr val="FEE3C7"/>
    </a:custClr>
    <a:custClr name="Yellow">
      <a:srgbClr val="FFD200"/>
    </a:custClr>
    <a:custClr name="Mid Green">
      <a:srgbClr val="8CA829"/>
    </a:custClr>
    <a:custClr name="Pale Green">
      <a:srgbClr val="A0CA9C"/>
    </a:custClr>
    <a:custClr name="Mid Grey-Blue">
      <a:srgbClr val="96ACBF"/>
    </a:custClr>
    <a:custClr name="Pale Blue">
      <a:srgbClr val="7FD6F7"/>
    </a:custClr>
    <a:custClr name="Mid Purple">
      <a:srgbClr val="9D60A2"/>
    </a:custClr>
    <a:custClr name="Pale Purple">
      <a:srgbClr val="D18099"/>
    </a:custClr>
  </a:custClr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b.lt/eng/institutions/pillar1_credit_risk.htm" TargetMode="External"/><Relationship Id="rId13" Type="http://schemas.openxmlformats.org/officeDocument/2006/relationships/hyperlink" Target="http://www.nbs.sk/en/financial-market-supervision/supervisory-disclosure-framework/statistical-data" TargetMode="External"/><Relationship Id="rId3" Type="http://schemas.openxmlformats.org/officeDocument/2006/relationships/hyperlink" Target="http://www.bnb.bg/bnbweb/groups/public/documents/bnb_download/pillar1_credit_risk-en.xls" TargetMode="External"/><Relationship Id="rId7" Type="http://schemas.openxmlformats.org/officeDocument/2006/relationships/hyperlink" Target="http://www.centralbank.ie/REGULATION/INDUSTRY-SECTORS/CREDIT-INSTITUTIONS/SUPERVISORY-DISCLOSURES/Pages/statistical-data.aspx" TargetMode="External"/><Relationship Id="rId12" Type="http://schemas.openxmlformats.org/officeDocument/2006/relationships/hyperlink" Target="http://www.bsi.si/iskalniki/nadzorniska-razkritja-en-vsebina.asp?VsebinaId=5851&amp;MapaId=840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fma.gv.at/en/legal-framework/supervisory-disclosure/statistical-data-on-basel-ii-implementation.html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nbs.sk/DFT/SDF/DATA/StatData_operational_risk.xls" TargetMode="External"/><Relationship Id="rId6" Type="http://schemas.openxmlformats.org/officeDocument/2006/relationships/hyperlink" Target="http://www.finanssivalvonta.fi/en/Supervision/Supervisory_Disclosure/Statistical_data/Documents/Template_Credit_Risk_Data_Securisation_2010.pdf" TargetMode="External"/><Relationship Id="rId11" Type="http://schemas.openxmlformats.org/officeDocument/2006/relationships/hyperlink" Target="http://www.fi.se/upload/90_English/30_Regulations/supervisory_disclosure/Statistics/credit-risk-data-2012-supervisory-disclosure.pdf" TargetMode="External"/><Relationship Id="rId5" Type="http://schemas.openxmlformats.org/officeDocument/2006/relationships/hyperlink" Target="http://www.transparencia.cnmv.bde.es/SD/sd_e.ht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mfsa.com.mt/pages/default.aspx" TargetMode="External"/><Relationship Id="rId4" Type="http://schemas.openxmlformats.org/officeDocument/2006/relationships/hyperlink" Target="https://www.cnb.cz/en/supervision_financial_market/conduct_of_supervision/supervisory_disclosure/statistical_data/pillar_1_credit_risk_data.html" TargetMode="External"/><Relationship Id="rId9" Type="http://schemas.openxmlformats.org/officeDocument/2006/relationships/hyperlink" Target="http://www.fktk.lv/en/law/disclosure_on_implementation_o/statistical_data/2009-06-25_data_related_to_credit_r/" TargetMode="External"/><Relationship Id="rId14" Type="http://schemas.openxmlformats.org/officeDocument/2006/relationships/hyperlink" Target="http://www.bnr.ro/files/d/Supraveghere/XLS_DS4/2009/pillar1_credit_risk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GE163"/>
  <sheetViews>
    <sheetView tabSelected="1" view="pageBreakPreview" zoomScale="80" zoomScaleNormal="90" zoomScaleSheetLayoutView="80" workbookViewId="0">
      <pane xSplit="4" ySplit="1" topLeftCell="S35" activePane="bottomRight" state="frozen"/>
      <selection pane="topRight" activeCell="E1" sqref="E1"/>
      <selection pane="bottomLeft" activeCell="A2" sqref="A2"/>
      <selection pane="bottomRight" activeCell="Y47" sqref="Y47"/>
    </sheetView>
  </sheetViews>
  <sheetFormatPr defaultRowHeight="12.75" x14ac:dyDescent="0.2"/>
  <cols>
    <col min="1" max="1" width="37.625" style="2" customWidth="1"/>
    <col min="2" max="2" width="35.5" style="2" customWidth="1"/>
    <col min="3" max="3" width="24.5" style="2" customWidth="1"/>
    <col min="4" max="4" width="23.25" style="2" customWidth="1"/>
    <col min="5" max="35" width="17.25" style="2" customWidth="1"/>
    <col min="36" max="36" width="14" style="5" customWidth="1"/>
    <col min="37" max="170" width="9" style="2"/>
    <col min="171" max="16384" width="9" style="1"/>
  </cols>
  <sheetData>
    <row r="1" spans="1:187" ht="54.75" customHeight="1" x14ac:dyDescent="0.2">
      <c r="A1" s="172" t="s">
        <v>109</v>
      </c>
      <c r="B1" s="173"/>
      <c r="C1" s="174"/>
      <c r="D1" s="93" t="s">
        <v>108</v>
      </c>
      <c r="E1" s="94" t="s">
        <v>0</v>
      </c>
      <c r="F1" s="95" t="s">
        <v>1</v>
      </c>
      <c r="G1" s="96" t="s">
        <v>2</v>
      </c>
      <c r="H1" s="97" t="s">
        <v>3</v>
      </c>
      <c r="I1" s="91" t="s">
        <v>4</v>
      </c>
      <c r="J1" s="98" t="s">
        <v>5</v>
      </c>
      <c r="K1" s="98" t="s">
        <v>6</v>
      </c>
      <c r="L1" s="98" t="s">
        <v>7</v>
      </c>
      <c r="M1" s="98" t="s">
        <v>8</v>
      </c>
      <c r="N1" s="91" t="s">
        <v>9</v>
      </c>
      <c r="O1" s="91" t="s">
        <v>10</v>
      </c>
      <c r="P1" s="98" t="s">
        <v>11</v>
      </c>
      <c r="Q1" s="98" t="s">
        <v>116</v>
      </c>
      <c r="R1" s="98" t="s">
        <v>12</v>
      </c>
      <c r="S1" s="98" t="s">
        <v>13</v>
      </c>
      <c r="T1" s="91" t="s">
        <v>14</v>
      </c>
      <c r="U1" s="98" t="s">
        <v>15</v>
      </c>
      <c r="V1" s="91" t="s">
        <v>17</v>
      </c>
      <c r="W1" s="98" t="s">
        <v>18</v>
      </c>
      <c r="X1" s="99" t="s">
        <v>16</v>
      </c>
      <c r="Y1" s="96" t="s">
        <v>19</v>
      </c>
      <c r="Z1" s="98" t="s">
        <v>20</v>
      </c>
      <c r="AA1" s="98" t="s">
        <v>21</v>
      </c>
      <c r="AB1" s="98" t="s">
        <v>22</v>
      </c>
      <c r="AC1" s="117" t="s">
        <v>23</v>
      </c>
      <c r="AD1" s="91" t="s">
        <v>24</v>
      </c>
      <c r="AE1" s="91" t="s">
        <v>25</v>
      </c>
      <c r="AF1" s="96" t="s">
        <v>26</v>
      </c>
      <c r="AG1" s="98" t="s">
        <v>28</v>
      </c>
      <c r="AH1" s="98" t="s">
        <v>29</v>
      </c>
      <c r="AI1" s="98" t="s">
        <v>30</v>
      </c>
      <c r="AJ1" s="4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</row>
    <row r="2" spans="1:187" ht="39.75" customHeight="1" x14ac:dyDescent="0.2">
      <c r="A2" s="19" t="s">
        <v>110</v>
      </c>
      <c r="B2" s="175" t="s">
        <v>51</v>
      </c>
      <c r="C2" s="176"/>
      <c r="D2" s="20"/>
      <c r="E2" s="26">
        <v>90.45</v>
      </c>
      <c r="F2" s="27">
        <v>0.88529999999999998</v>
      </c>
      <c r="G2" s="28">
        <v>0.86911529981576741</v>
      </c>
      <c r="H2" s="28">
        <v>0.90812779783095421</v>
      </c>
      <c r="I2" s="26">
        <v>85.377573725131711</v>
      </c>
      <c r="J2" s="29">
        <v>0.8492182157832906</v>
      </c>
      <c r="K2" s="26">
        <v>85.094793800000005</v>
      </c>
      <c r="L2" s="30">
        <v>0.71399999999999997</v>
      </c>
      <c r="M2" s="30">
        <v>0.90527216570852187</v>
      </c>
      <c r="N2" s="26">
        <v>87.065963940000003</v>
      </c>
      <c r="O2" s="30">
        <v>0.76</v>
      </c>
      <c r="P2" s="31">
        <v>0.84752098929999997</v>
      </c>
      <c r="Q2" s="40">
        <v>0.72699999999999998</v>
      </c>
      <c r="R2" s="32">
        <v>0.87736088816378455</v>
      </c>
      <c r="S2" s="33">
        <v>0.82320000000000004</v>
      </c>
      <c r="T2" s="33">
        <v>0.84030000000000005</v>
      </c>
      <c r="U2" s="34"/>
      <c r="V2" s="26">
        <v>80.7</v>
      </c>
      <c r="W2" s="36"/>
      <c r="X2" s="26">
        <v>87.582777728001872</v>
      </c>
      <c r="Y2" s="36">
        <v>0.88280000000000003</v>
      </c>
      <c r="Z2" s="36">
        <v>0.7013698321739068</v>
      </c>
      <c r="AA2" s="33">
        <v>0.87290000000000001</v>
      </c>
      <c r="AB2" s="38">
        <v>0.90744918465760904</v>
      </c>
      <c r="AC2" s="118">
        <v>0.81654286565094769</v>
      </c>
      <c r="AD2" s="37" t="s">
        <v>107</v>
      </c>
      <c r="AE2" s="38">
        <v>0.90110000000000001</v>
      </c>
      <c r="AF2" s="39">
        <v>0.88</v>
      </c>
      <c r="AG2" s="35"/>
      <c r="AH2" s="35"/>
      <c r="AI2" s="40">
        <v>0.91221741289255398</v>
      </c>
      <c r="AJ2" s="4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</row>
    <row r="3" spans="1:187" ht="16.5" customHeight="1" x14ac:dyDescent="0.2">
      <c r="A3" s="153" t="s">
        <v>106</v>
      </c>
      <c r="B3" s="155" t="s">
        <v>105</v>
      </c>
      <c r="C3" s="15" t="s">
        <v>47</v>
      </c>
      <c r="D3" s="12"/>
      <c r="E3" s="41">
        <v>0.91424196018376724</v>
      </c>
      <c r="F3" s="42">
        <v>0.97140000000000004</v>
      </c>
      <c r="G3" s="43">
        <v>0.95833333333333337</v>
      </c>
      <c r="H3" s="43">
        <v>1</v>
      </c>
      <c r="I3" s="10">
        <v>70.588235294117652</v>
      </c>
      <c r="J3" s="44">
        <v>0.99941348973607036</v>
      </c>
      <c r="K3" s="10">
        <v>89.583333330000002</v>
      </c>
      <c r="L3" s="45">
        <v>1</v>
      </c>
      <c r="M3" s="45">
        <v>1</v>
      </c>
      <c r="N3" s="10">
        <v>100</v>
      </c>
      <c r="O3" s="45">
        <v>0.42</v>
      </c>
      <c r="P3" s="46">
        <v>0.38079470199999998</v>
      </c>
      <c r="Q3" s="9">
        <v>0.98499999999999999</v>
      </c>
      <c r="R3" s="47">
        <v>1</v>
      </c>
      <c r="S3" s="48">
        <v>0.95630000000000004</v>
      </c>
      <c r="T3" s="48">
        <v>1</v>
      </c>
      <c r="U3" s="49">
        <v>0.90990990990990994</v>
      </c>
      <c r="V3" s="10">
        <v>70</v>
      </c>
      <c r="W3" s="11">
        <v>0.8392857142857143</v>
      </c>
      <c r="X3" s="10">
        <v>94.44</v>
      </c>
      <c r="Y3" s="11">
        <v>0.91669999999999996</v>
      </c>
      <c r="Z3" s="11">
        <v>0.79365079365079361</v>
      </c>
      <c r="AA3" s="51">
        <v>0.99350000000000005</v>
      </c>
      <c r="AB3" s="122">
        <v>1</v>
      </c>
      <c r="AC3" s="119">
        <v>1</v>
      </c>
      <c r="AD3" s="52" t="s">
        <v>104</v>
      </c>
      <c r="AE3" s="53">
        <v>0.95</v>
      </c>
      <c r="AF3" s="54">
        <v>0.76900000000000002</v>
      </c>
      <c r="AG3" s="50"/>
      <c r="AH3" s="50"/>
      <c r="AI3" s="9">
        <v>0.88500000000000001</v>
      </c>
      <c r="AJ3" s="4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</row>
    <row r="4" spans="1:187" ht="16.5" customHeight="1" x14ac:dyDescent="0.2">
      <c r="A4" s="177"/>
      <c r="B4" s="168"/>
      <c r="C4" s="15" t="s">
        <v>100</v>
      </c>
      <c r="D4" s="12"/>
      <c r="E4" s="41">
        <v>8.4226646248085763E-2</v>
      </c>
      <c r="F4" s="42">
        <v>5.7099999999999998E-2</v>
      </c>
      <c r="G4" s="43">
        <v>4.1666666666666664E-2</v>
      </c>
      <c r="H4" s="43">
        <v>0</v>
      </c>
      <c r="I4" s="10">
        <v>29.411764705882355</v>
      </c>
      <c r="J4" s="44">
        <v>8.7976539589442824E-3</v>
      </c>
      <c r="K4" s="10">
        <v>11.45833333</v>
      </c>
      <c r="L4" s="45">
        <v>0.25</v>
      </c>
      <c r="M4" s="45">
        <v>0.1</v>
      </c>
      <c r="N4" s="10">
        <v>10</v>
      </c>
      <c r="O4" s="45">
        <v>0.57999999999999996</v>
      </c>
      <c r="P4" s="46">
        <v>0</v>
      </c>
      <c r="Q4" s="9">
        <v>0.05</v>
      </c>
      <c r="R4" s="47">
        <v>2.8571428571428571E-2</v>
      </c>
      <c r="S4" s="48">
        <v>6.3E-3</v>
      </c>
      <c r="T4" s="48">
        <v>0.28129999999999999</v>
      </c>
      <c r="U4" s="49">
        <v>3.1531531531531529E-2</v>
      </c>
      <c r="V4" s="10">
        <v>15</v>
      </c>
      <c r="W4" s="11">
        <v>7.1428571428571425E-2</v>
      </c>
      <c r="X4" s="10">
        <v>5.56</v>
      </c>
      <c r="Y4" s="11">
        <v>8.3299999999999999E-2</v>
      </c>
      <c r="Z4" s="11">
        <v>4.7619047619047616E-2</v>
      </c>
      <c r="AA4" s="51">
        <v>1.6000000000000001E-3</v>
      </c>
      <c r="AB4" s="122">
        <v>5.4545454545454494E-2</v>
      </c>
      <c r="AC4" s="119">
        <v>6.4516129032258063E-2</v>
      </c>
      <c r="AD4" s="52" t="s">
        <v>103</v>
      </c>
      <c r="AE4" s="53">
        <v>0</v>
      </c>
      <c r="AF4" s="54">
        <v>0.23100000000000001</v>
      </c>
      <c r="AG4" s="50"/>
      <c r="AH4" s="50"/>
      <c r="AI4" s="9">
        <v>0.05</v>
      </c>
      <c r="AJ4" s="4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</row>
    <row r="5" spans="1:187" ht="16.5" customHeight="1" x14ac:dyDescent="0.2">
      <c r="A5" s="177"/>
      <c r="B5" s="156"/>
      <c r="C5" s="15" t="s">
        <v>98</v>
      </c>
      <c r="D5" s="12"/>
      <c r="E5" s="41">
        <v>1.5313935681470138E-3</v>
      </c>
      <c r="F5" s="42">
        <v>0.2</v>
      </c>
      <c r="G5" s="43">
        <v>0</v>
      </c>
      <c r="H5" s="43">
        <v>0</v>
      </c>
      <c r="I5" s="10" t="s">
        <v>32</v>
      </c>
      <c r="J5" s="44">
        <v>1.7595307917888565E-2</v>
      </c>
      <c r="K5" s="10">
        <v>11.45833333</v>
      </c>
      <c r="L5" s="45">
        <v>0.25</v>
      </c>
      <c r="M5" s="45">
        <v>0</v>
      </c>
      <c r="N5" s="10">
        <v>16.666666667000001</v>
      </c>
      <c r="O5" s="45">
        <v>0</v>
      </c>
      <c r="P5" s="46">
        <v>0.61920529800000002</v>
      </c>
      <c r="Q5" s="9">
        <v>9.5000000000000001E-2</v>
      </c>
      <c r="R5" s="47">
        <v>2.8571428571428571E-2</v>
      </c>
      <c r="S5" s="48">
        <v>3.7499999999999999E-2</v>
      </c>
      <c r="T5" s="48">
        <v>0.34379999999999999</v>
      </c>
      <c r="U5" s="49">
        <v>5.8558558558558557E-2</v>
      </c>
      <c r="V5" s="10">
        <v>15</v>
      </c>
      <c r="W5" s="11">
        <v>8.9285714285714288E-2</v>
      </c>
      <c r="X5" s="10">
        <v>0</v>
      </c>
      <c r="Y5" s="11">
        <v>0</v>
      </c>
      <c r="Z5" s="11">
        <v>0.15873015873015872</v>
      </c>
      <c r="AA5" s="51">
        <v>4.8999999999999998E-3</v>
      </c>
      <c r="AB5" s="122">
        <v>7.2727272727272696E-2</v>
      </c>
      <c r="AC5" s="119">
        <v>3.2258064516129031E-2</v>
      </c>
      <c r="AD5" s="52" t="s">
        <v>102</v>
      </c>
      <c r="AE5" s="53">
        <v>0.05</v>
      </c>
      <c r="AF5" s="54">
        <v>0</v>
      </c>
      <c r="AG5" s="50"/>
      <c r="AH5" s="50"/>
      <c r="AI5" s="9">
        <v>6.5000000000000002E-2</v>
      </c>
      <c r="AJ5" s="4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</row>
    <row r="6" spans="1:187" ht="16.5" customHeight="1" x14ac:dyDescent="0.2">
      <c r="A6" s="177"/>
      <c r="B6" s="155" t="s">
        <v>48</v>
      </c>
      <c r="C6" s="15" t="s">
        <v>47</v>
      </c>
      <c r="D6" s="12"/>
      <c r="E6" s="55">
        <v>69.92</v>
      </c>
      <c r="F6" s="42">
        <v>0.374</v>
      </c>
      <c r="G6" s="43">
        <v>0.83015244195125837</v>
      </c>
      <c r="H6" s="43">
        <v>1</v>
      </c>
      <c r="I6" s="10">
        <v>36.881555616624901</v>
      </c>
      <c r="J6" s="44">
        <v>0.62269465015586345</v>
      </c>
      <c r="K6" s="10">
        <v>18.526699449999999</v>
      </c>
      <c r="L6" s="45">
        <v>0.27</v>
      </c>
      <c r="M6" s="45">
        <v>0.8093130037139129</v>
      </c>
      <c r="N6" s="10">
        <v>61.222809018</v>
      </c>
      <c r="O6" s="45">
        <v>0.4</v>
      </c>
      <c r="P6" s="46">
        <v>0.52450281679999999</v>
      </c>
      <c r="Q6" s="9">
        <v>0.35099999999999998</v>
      </c>
      <c r="R6" s="47">
        <v>0.87942872500143399</v>
      </c>
      <c r="S6" s="48">
        <v>0.61980000000000002</v>
      </c>
      <c r="T6" s="48">
        <v>0.84030000000000005</v>
      </c>
      <c r="U6" s="49">
        <v>0.72956323059024697</v>
      </c>
      <c r="V6" s="10">
        <v>45.8</v>
      </c>
      <c r="W6" s="11">
        <v>0.63920329174491519</v>
      </c>
      <c r="X6" s="10">
        <v>62.825896850852367</v>
      </c>
      <c r="Y6" s="11">
        <v>0.98180000000000001</v>
      </c>
      <c r="Z6" s="11">
        <v>0.20993061360836837</v>
      </c>
      <c r="AA6" s="51">
        <v>0.83799999999999997</v>
      </c>
      <c r="AB6" s="122">
        <v>0.75337700375883798</v>
      </c>
      <c r="AC6" s="120">
        <v>1</v>
      </c>
      <c r="AD6" s="52" t="s">
        <v>101</v>
      </c>
      <c r="AE6" s="53">
        <v>0.97770000000000001</v>
      </c>
      <c r="AF6" s="54">
        <v>0.52851310027072784</v>
      </c>
      <c r="AG6" s="50"/>
      <c r="AH6" s="50"/>
      <c r="AI6" s="9">
        <v>0.60147021275960366</v>
      </c>
      <c r="AJ6" s="4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</row>
    <row r="7" spans="1:187" ht="16.5" customHeight="1" x14ac:dyDescent="0.2">
      <c r="A7" s="177"/>
      <c r="B7" s="168"/>
      <c r="C7" s="15" t="s">
        <v>100</v>
      </c>
      <c r="D7" s="12"/>
      <c r="E7" s="55">
        <v>16.29</v>
      </c>
      <c r="F7" s="42">
        <v>0.105</v>
      </c>
      <c r="G7" s="43">
        <v>0.16984755804874169</v>
      </c>
      <c r="H7" s="43">
        <v>0</v>
      </c>
      <c r="I7" s="10">
        <v>63.118444383375092</v>
      </c>
      <c r="J7" s="44">
        <v>0.14815320472277424</v>
      </c>
      <c r="K7" s="10">
        <v>16.89746796</v>
      </c>
      <c r="L7" s="45">
        <v>0.54900000000000004</v>
      </c>
      <c r="M7" s="45">
        <v>0.19068699628608721</v>
      </c>
      <c r="N7" s="10">
        <v>5.2803622598000004</v>
      </c>
      <c r="O7" s="45">
        <v>0.6</v>
      </c>
      <c r="P7" s="46">
        <v>0</v>
      </c>
      <c r="Q7" s="9">
        <v>0.104</v>
      </c>
      <c r="R7" s="47">
        <v>8.7946819525446335E-2</v>
      </c>
      <c r="S7" s="48">
        <v>7.17E-2</v>
      </c>
      <c r="T7" s="48">
        <v>0.17610000000000001</v>
      </c>
      <c r="U7" s="49">
        <v>1.7502012183859793E-2</v>
      </c>
      <c r="V7" s="10">
        <v>40.1</v>
      </c>
      <c r="W7" s="11">
        <v>0.14391480612707383</v>
      </c>
      <c r="X7" s="10">
        <v>37.174103149147641</v>
      </c>
      <c r="Y7" s="11">
        <v>1.8200000000000001E-2</v>
      </c>
      <c r="Z7" s="11">
        <v>1.1533642278248241E-2</v>
      </c>
      <c r="AA7" s="51">
        <v>3.7000000000000002E-3</v>
      </c>
      <c r="AB7" s="122">
        <v>9.3055306568611496E-2</v>
      </c>
      <c r="AC7" s="119">
        <v>0.10618118237654092</v>
      </c>
      <c r="AD7" s="52" t="s">
        <v>99</v>
      </c>
      <c r="AE7" s="53">
        <v>0</v>
      </c>
      <c r="AF7" s="54">
        <v>0.33200000000000002</v>
      </c>
      <c r="AG7" s="50"/>
      <c r="AH7" s="50"/>
      <c r="AI7" s="9">
        <v>0.14785760975334683</v>
      </c>
      <c r="AJ7" s="4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</row>
    <row r="8" spans="1:187" ht="16.5" customHeight="1" x14ac:dyDescent="0.2">
      <c r="A8" s="154"/>
      <c r="B8" s="156"/>
      <c r="C8" s="15" t="s">
        <v>98</v>
      </c>
      <c r="D8" s="12"/>
      <c r="E8" s="55">
        <v>13.79</v>
      </c>
      <c r="F8" s="42">
        <v>0.52100000000000002</v>
      </c>
      <c r="G8" s="43">
        <v>0</v>
      </c>
      <c r="H8" s="43">
        <v>0</v>
      </c>
      <c r="I8" s="10" t="s">
        <v>32</v>
      </c>
      <c r="J8" s="44">
        <v>0.22915214512136226</v>
      </c>
      <c r="K8" s="10">
        <v>64.575832539999993</v>
      </c>
      <c r="L8" s="45">
        <v>0.18099999999999999</v>
      </c>
      <c r="M8" s="45">
        <v>0</v>
      </c>
      <c r="N8" s="10">
        <v>33.496826835999997</v>
      </c>
      <c r="O8" s="45">
        <v>0</v>
      </c>
      <c r="P8" s="46">
        <v>0.47549718320000001</v>
      </c>
      <c r="Q8" s="9">
        <v>0.54500000000000004</v>
      </c>
      <c r="R8" s="47">
        <v>3.2624455473119721E-2</v>
      </c>
      <c r="S8" s="48">
        <v>0.3085</v>
      </c>
      <c r="T8" s="48">
        <v>0.28039999999999998</v>
      </c>
      <c r="U8" s="49">
        <v>0.25293475722589331</v>
      </c>
      <c r="V8" s="10">
        <v>14.1</v>
      </c>
      <c r="W8" s="11">
        <v>0.21688190212801117</v>
      </c>
      <c r="X8" s="10">
        <v>0</v>
      </c>
      <c r="Y8" s="11">
        <v>0</v>
      </c>
      <c r="Z8" s="11">
        <v>0.77853574411338344</v>
      </c>
      <c r="AA8" s="51">
        <v>0.1583</v>
      </c>
      <c r="AB8" s="122">
        <v>0.15356768967255099</v>
      </c>
      <c r="AC8" s="120">
        <v>3.7207088457468958E-2</v>
      </c>
      <c r="AD8" s="52" t="s">
        <v>97</v>
      </c>
      <c r="AE8" s="53">
        <v>2.23E-2</v>
      </c>
      <c r="AF8" s="54">
        <v>0.13948689972927214</v>
      </c>
      <c r="AG8" s="50"/>
      <c r="AH8" s="50"/>
      <c r="AI8" s="9">
        <v>0.25043472637965386</v>
      </c>
      <c r="AJ8" s="4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</row>
    <row r="9" spans="1:187" ht="33" customHeight="1" x14ac:dyDescent="0.2">
      <c r="A9" s="165" t="s">
        <v>96</v>
      </c>
      <c r="B9" s="155" t="s">
        <v>111</v>
      </c>
      <c r="C9" s="16" t="s">
        <v>95</v>
      </c>
      <c r="D9" s="12"/>
      <c r="E9" s="41">
        <v>1.1299999999999999E-2</v>
      </c>
      <c r="F9" s="42">
        <v>3.2300000000000002E-2</v>
      </c>
      <c r="G9" s="43">
        <v>3.008067600868304E-3</v>
      </c>
      <c r="H9" s="43">
        <v>0</v>
      </c>
      <c r="I9" s="10">
        <v>1.7880374454693968</v>
      </c>
      <c r="J9" s="56">
        <v>9.4505280358487629E-3</v>
      </c>
      <c r="K9" s="10">
        <v>3.4494943E-2</v>
      </c>
      <c r="L9" s="45">
        <v>0</v>
      </c>
      <c r="M9" s="45">
        <v>0</v>
      </c>
      <c r="N9" s="10">
        <v>4.85601295E-2</v>
      </c>
      <c r="O9" s="45">
        <v>3.0000000000000001E-3</v>
      </c>
      <c r="P9" s="46">
        <v>1.07841593E-2</v>
      </c>
      <c r="Q9" s="9">
        <v>3.1E-2</v>
      </c>
      <c r="R9" s="47">
        <v>0.15845489867607365</v>
      </c>
      <c r="S9" s="48">
        <v>3.3E-3</v>
      </c>
      <c r="T9" s="48">
        <v>4.5999999999999999E-3</v>
      </c>
      <c r="U9" s="49">
        <v>5.1730415423054329E-3</v>
      </c>
      <c r="V9" s="10">
        <v>0</v>
      </c>
      <c r="W9" s="11">
        <v>8.7216043773157961E-2</v>
      </c>
      <c r="X9" s="10">
        <v>0</v>
      </c>
      <c r="Y9" s="11">
        <v>0</v>
      </c>
      <c r="Z9" s="11">
        <v>2.2476209110152408E-2</v>
      </c>
      <c r="AA9" s="51">
        <v>0</v>
      </c>
      <c r="AB9" s="122">
        <v>0</v>
      </c>
      <c r="AC9" s="120">
        <v>3.1470950395696971E-5</v>
      </c>
      <c r="AD9" s="52" t="s">
        <v>32</v>
      </c>
      <c r="AE9" s="53">
        <v>0</v>
      </c>
      <c r="AF9" s="54">
        <v>1.2910039233330069E-4</v>
      </c>
      <c r="AG9" s="50"/>
      <c r="AH9" s="50"/>
      <c r="AI9" s="9">
        <v>5.316462829039226E-4</v>
      </c>
      <c r="AJ9" s="4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</row>
    <row r="10" spans="1:187" ht="16.5" customHeight="1" x14ac:dyDescent="0.2">
      <c r="A10" s="166"/>
      <c r="B10" s="168"/>
      <c r="C10" s="15" t="s">
        <v>94</v>
      </c>
      <c r="D10" s="12"/>
      <c r="E10" s="41">
        <v>0.16619999999999999</v>
      </c>
      <c r="F10" s="42">
        <v>7.8600000000000003E-2</v>
      </c>
      <c r="G10" s="43">
        <v>1.447712083365708E-2</v>
      </c>
      <c r="H10" s="43">
        <v>0</v>
      </c>
      <c r="I10" s="10">
        <v>6.300665602743635</v>
      </c>
      <c r="J10" s="44">
        <v>4.15161030732051E-2</v>
      </c>
      <c r="K10" s="10">
        <v>9.0333346050000003</v>
      </c>
      <c r="L10" s="45">
        <v>1.6E-2</v>
      </c>
      <c r="M10" s="45">
        <v>0</v>
      </c>
      <c r="N10" s="10">
        <v>2.3794529494000001</v>
      </c>
      <c r="O10" s="45">
        <v>0.151</v>
      </c>
      <c r="P10" s="46">
        <v>6.59622557E-2</v>
      </c>
      <c r="Q10" s="9">
        <v>3.9E-2</v>
      </c>
      <c r="R10" s="47">
        <v>1.3432111818070603E-2</v>
      </c>
      <c r="S10" s="48">
        <v>2.5700000000000001E-2</v>
      </c>
      <c r="T10" s="48">
        <v>3.9899999999999998E-2</v>
      </c>
      <c r="U10" s="49">
        <v>1.7864983913311601E-2</v>
      </c>
      <c r="V10" s="10">
        <v>0.4</v>
      </c>
      <c r="W10" s="11">
        <v>0.25107681115052433</v>
      </c>
      <c r="X10" s="10">
        <v>2.6967883680603753</v>
      </c>
      <c r="Y10" s="11">
        <v>0.95840000000000003</v>
      </c>
      <c r="Z10" s="11">
        <v>7.202653779261442E-2</v>
      </c>
      <c r="AA10" s="51">
        <v>0.03</v>
      </c>
      <c r="AB10" s="122">
        <v>2.9656313948199654E-2</v>
      </c>
      <c r="AC10" s="121">
        <v>1.1036630057228783E-2</v>
      </c>
      <c r="AD10" s="52" t="s">
        <v>32</v>
      </c>
      <c r="AE10" s="53">
        <v>7.1800000000000003E-2</v>
      </c>
      <c r="AF10" s="54">
        <v>4.3202048815865366E-3</v>
      </c>
      <c r="AG10" s="50"/>
      <c r="AH10" s="50"/>
      <c r="AI10" s="9">
        <v>0.10827920748963391</v>
      </c>
      <c r="AJ10" s="4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</row>
    <row r="11" spans="1:187" ht="16.5" customHeight="1" x14ac:dyDescent="0.2">
      <c r="A11" s="166"/>
      <c r="B11" s="168"/>
      <c r="C11" s="15" t="s">
        <v>93</v>
      </c>
      <c r="D11" s="12"/>
      <c r="E11" s="41">
        <v>0.42780000000000001</v>
      </c>
      <c r="F11" s="42">
        <v>0.52690000000000003</v>
      </c>
      <c r="G11" s="43">
        <v>0.11840424879669809</v>
      </c>
      <c r="H11" s="43">
        <v>0</v>
      </c>
      <c r="I11" s="10">
        <v>54.871317724506774</v>
      </c>
      <c r="J11" s="44">
        <v>0.23185710178721752</v>
      </c>
      <c r="K11" s="10">
        <v>38.509143260000002</v>
      </c>
      <c r="L11" s="45">
        <v>0.73199999999999998</v>
      </c>
      <c r="M11" s="45">
        <v>0.13974439488114368</v>
      </c>
      <c r="N11" s="10">
        <v>19.560105818</v>
      </c>
      <c r="O11" s="45">
        <v>0.41399999999999998</v>
      </c>
      <c r="P11" s="46">
        <v>0.47181988740000003</v>
      </c>
      <c r="Q11" s="9">
        <v>0.45700000000000002</v>
      </c>
      <c r="R11" s="47">
        <v>0.54592505830509264</v>
      </c>
      <c r="S11" s="48">
        <v>0.15709999999999999</v>
      </c>
      <c r="T11" s="48">
        <v>0.17896642745366009</v>
      </c>
      <c r="U11" s="49">
        <v>0.74514841697960255</v>
      </c>
      <c r="V11" s="10">
        <v>39.799999999999997</v>
      </c>
      <c r="W11" s="11">
        <v>0.38699352314769764</v>
      </c>
      <c r="X11" s="10">
        <v>67.602007369580221</v>
      </c>
      <c r="Y11" s="11">
        <v>4.1599999999999998E-2</v>
      </c>
      <c r="Z11" s="11">
        <v>0.4822965841716757</v>
      </c>
      <c r="AA11" s="51">
        <v>0.6431</v>
      </c>
      <c r="AB11" s="122">
        <v>0.65227404577208914</v>
      </c>
      <c r="AC11" s="120">
        <v>9.5113081368916441E-2</v>
      </c>
      <c r="AD11" s="52" t="s">
        <v>32</v>
      </c>
      <c r="AE11" s="53">
        <v>0.92759999999999998</v>
      </c>
      <c r="AF11" s="54">
        <v>0.28796175242912653</v>
      </c>
      <c r="AG11" s="50"/>
      <c r="AH11" s="50"/>
      <c r="AI11" s="9">
        <v>0.39025349850113683</v>
      </c>
      <c r="AJ11" s="4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</row>
    <row r="12" spans="1:187" ht="16.5" customHeight="1" x14ac:dyDescent="0.2">
      <c r="A12" s="166"/>
      <c r="B12" s="168"/>
      <c r="C12" s="15" t="s">
        <v>92</v>
      </c>
      <c r="D12" s="12"/>
      <c r="E12" s="41">
        <v>0.1769</v>
      </c>
      <c r="F12" s="42">
        <v>0.2344</v>
      </c>
      <c r="G12" s="43">
        <v>3.3939923002653589E-2</v>
      </c>
      <c r="H12" s="43">
        <v>0</v>
      </c>
      <c r="I12" s="10">
        <v>29.876574061824428</v>
      </c>
      <c r="J12" s="44">
        <v>5.3987989817606462E-2</v>
      </c>
      <c r="K12" s="10">
        <v>18.87077889</v>
      </c>
      <c r="L12" s="45">
        <v>0.248</v>
      </c>
      <c r="M12" s="45">
        <v>4.9701090073674521E-2</v>
      </c>
      <c r="N12" s="10">
        <v>12.291343724000001</v>
      </c>
      <c r="O12" s="45">
        <v>0.245</v>
      </c>
      <c r="P12" s="46">
        <v>0.2752994889</v>
      </c>
      <c r="Q12" s="9">
        <v>0.40799999999999997</v>
      </c>
      <c r="R12" s="47">
        <v>0.27058226967566529</v>
      </c>
      <c r="S12" s="48">
        <v>9.7600000000000006E-2</v>
      </c>
      <c r="T12" s="48">
        <v>0.2331083276336742</v>
      </c>
      <c r="U12" s="49">
        <v>0.17250090857181549</v>
      </c>
      <c r="V12" s="10">
        <v>14.1</v>
      </c>
      <c r="W12" s="11">
        <v>9.302124660170269E-2</v>
      </c>
      <c r="X12" s="10">
        <v>29.690714644102819</v>
      </c>
      <c r="Y12" s="11">
        <v>0</v>
      </c>
      <c r="Z12" s="11">
        <v>0.26287754872924868</v>
      </c>
      <c r="AA12" s="51">
        <v>0.28149999999999997</v>
      </c>
      <c r="AB12" s="122">
        <v>0.23351749752592291</v>
      </c>
      <c r="AC12" s="120">
        <v>3.7207088457468958E-2</v>
      </c>
      <c r="AD12" s="52" t="s">
        <v>32</v>
      </c>
      <c r="AE12" s="53">
        <v>0</v>
      </c>
      <c r="AF12" s="54">
        <v>0.11423743238845452</v>
      </c>
      <c r="AG12" s="50"/>
      <c r="AH12" s="50"/>
      <c r="AI12" s="9">
        <v>8.9721204553048814E-2</v>
      </c>
      <c r="AJ12" s="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</row>
    <row r="13" spans="1:187" ht="16.5" customHeight="1" x14ac:dyDescent="0.2">
      <c r="A13" s="166"/>
      <c r="B13" s="168"/>
      <c r="C13" s="15" t="s">
        <v>91</v>
      </c>
      <c r="D13" s="12"/>
      <c r="E13" s="41">
        <v>8.1699999999999995E-2</v>
      </c>
      <c r="F13" s="42">
        <v>1.12E-2</v>
      </c>
      <c r="G13" s="57">
        <v>2.1577409053768532E-5</v>
      </c>
      <c r="H13" s="57">
        <v>0</v>
      </c>
      <c r="I13" s="10">
        <v>0.62463719526502981</v>
      </c>
      <c r="J13" s="44">
        <v>7.1955750260603206E-3</v>
      </c>
      <c r="K13" s="10">
        <v>12.82096277</v>
      </c>
      <c r="L13" s="45">
        <v>0</v>
      </c>
      <c r="M13" s="45">
        <v>7.967254612187073E-4</v>
      </c>
      <c r="N13" s="10">
        <v>4.2392595045999997</v>
      </c>
      <c r="O13" s="45">
        <v>8.5000000000000006E-2</v>
      </c>
      <c r="P13" s="46">
        <v>9.8963893799999994E-2</v>
      </c>
      <c r="Q13" s="9">
        <v>4.0000000000000001E-3</v>
      </c>
      <c r="R13" s="47">
        <v>1.1605661525097765E-2</v>
      </c>
      <c r="S13" s="48">
        <v>3.8999999999999998E-3</v>
      </c>
      <c r="T13" s="48">
        <v>1.2916216578226977E-4</v>
      </c>
      <c r="U13" s="49">
        <v>4.7153623947553042E-2</v>
      </c>
      <c r="V13" s="10">
        <v>0</v>
      </c>
      <c r="W13" s="11">
        <v>0.14851824970562275</v>
      </c>
      <c r="X13" s="10">
        <v>0</v>
      </c>
      <c r="Y13" s="11">
        <v>0</v>
      </c>
      <c r="Z13" s="11">
        <v>4.168624951540123E-2</v>
      </c>
      <c r="AA13" s="51">
        <v>1.4200000000000001E-2</v>
      </c>
      <c r="AB13" s="122">
        <v>5.8195814335659846E-2</v>
      </c>
      <c r="AC13" s="120">
        <v>1.2080244614325529E-4</v>
      </c>
      <c r="AD13" s="52" t="s">
        <v>90</v>
      </c>
      <c r="AE13" s="53">
        <v>5.9999999999999995E-4</v>
      </c>
      <c r="AF13" s="54">
        <v>2.1751863354301489E-3</v>
      </c>
      <c r="AG13" s="50"/>
      <c r="AH13" s="50"/>
      <c r="AI13" s="9">
        <v>5.7511029839103285E-2</v>
      </c>
      <c r="AJ13" s="4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</row>
    <row r="14" spans="1:187" ht="43.5" customHeight="1" x14ac:dyDescent="0.2">
      <c r="A14" s="166"/>
      <c r="B14" s="168"/>
      <c r="C14" s="23" t="s">
        <v>63</v>
      </c>
      <c r="D14" s="20" t="s">
        <v>89</v>
      </c>
      <c r="E14" s="41">
        <v>1.0500000000000001E-2</v>
      </c>
      <c r="F14" s="42">
        <v>6.3100000000000003E-2</v>
      </c>
      <c r="G14" s="57">
        <v>0</v>
      </c>
      <c r="H14" s="57">
        <v>0</v>
      </c>
      <c r="I14" s="10">
        <v>9.3127750293229995E-3</v>
      </c>
      <c r="J14" s="44">
        <v>1.7970450525601964E-2</v>
      </c>
      <c r="K14" s="10">
        <v>0.92204971099999999</v>
      </c>
      <c r="L14" s="45">
        <v>0</v>
      </c>
      <c r="M14" s="45">
        <v>4.4478587005028817E-4</v>
      </c>
      <c r="N14" s="10">
        <v>0.2584673354</v>
      </c>
      <c r="O14" s="45">
        <v>0</v>
      </c>
      <c r="P14" s="46">
        <v>2.4503377100000001E-2</v>
      </c>
      <c r="Q14" s="9">
        <v>4.1000000000000002E-2</v>
      </c>
      <c r="R14" s="47">
        <v>0</v>
      </c>
      <c r="S14" s="48">
        <v>5.5999999999999999E-3</v>
      </c>
      <c r="T14" s="48">
        <v>4.9882842849173926E-3</v>
      </c>
      <c r="U14" s="49">
        <v>6.8971535455445328E-3</v>
      </c>
      <c r="V14" s="10">
        <v>0</v>
      </c>
      <c r="W14" s="11">
        <v>2.1093746698427566E-2</v>
      </c>
      <c r="X14" s="10">
        <v>0</v>
      </c>
      <c r="Y14" s="11">
        <v>0</v>
      </c>
      <c r="Z14" s="11">
        <v>2.2189049654050254E-2</v>
      </c>
      <c r="AA14" s="58">
        <v>0</v>
      </c>
      <c r="AB14" s="122">
        <v>2.6356328418128593E-2</v>
      </c>
      <c r="AC14" s="119">
        <v>5.44086935103853E-5</v>
      </c>
      <c r="AD14" s="52" t="s">
        <v>88</v>
      </c>
      <c r="AE14" s="53">
        <v>0</v>
      </c>
      <c r="AF14" s="54">
        <v>6.1764112098426542E-3</v>
      </c>
      <c r="AG14" s="50"/>
      <c r="AH14" s="50"/>
      <c r="AI14" s="9">
        <v>1.3978601829213354E-2</v>
      </c>
      <c r="AJ14" s="4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</row>
    <row r="15" spans="1:187" ht="33" customHeight="1" x14ac:dyDescent="0.2">
      <c r="A15" s="166"/>
      <c r="B15" s="168"/>
      <c r="C15" s="16" t="s">
        <v>87</v>
      </c>
      <c r="D15" s="12"/>
      <c r="E15" s="59">
        <v>1.6999999999999999E-3</v>
      </c>
      <c r="F15" s="42">
        <v>5.3499999999999999E-2</v>
      </c>
      <c r="G15" s="57">
        <v>0</v>
      </c>
      <c r="H15" s="57">
        <v>0</v>
      </c>
      <c r="I15" s="10">
        <v>6.5294560987002717</v>
      </c>
      <c r="J15" s="44">
        <v>1.5345063824771792E-2</v>
      </c>
      <c r="K15" s="10">
        <v>0</v>
      </c>
      <c r="L15" s="45">
        <v>4.203425782149813E-3</v>
      </c>
      <c r="M15" s="45">
        <v>0</v>
      </c>
      <c r="N15" s="10">
        <v>0</v>
      </c>
      <c r="O15" s="45">
        <v>0</v>
      </c>
      <c r="P15" s="46">
        <v>5.2666937799999966E-2</v>
      </c>
      <c r="Q15" s="9">
        <v>2.1000000000000001E-2</v>
      </c>
      <c r="R15" s="60" t="s">
        <v>32</v>
      </c>
      <c r="S15" s="48">
        <v>1E-4</v>
      </c>
      <c r="T15" s="48">
        <v>1.2619212667604647E-3</v>
      </c>
      <c r="U15" s="49">
        <v>1.1987685920454905E-4</v>
      </c>
      <c r="V15" s="10">
        <v>0</v>
      </c>
      <c r="W15" s="11">
        <v>1.2080378922867022E-2</v>
      </c>
      <c r="X15" s="10">
        <v>1.0491774100577035E-2</v>
      </c>
      <c r="Y15" s="11">
        <v>0</v>
      </c>
      <c r="Z15" s="11">
        <v>8.6601088310372665E-2</v>
      </c>
      <c r="AA15" s="58">
        <v>3.1099999999999999E-2</v>
      </c>
      <c r="AB15" s="122" t="s">
        <v>32</v>
      </c>
      <c r="AC15" s="120">
        <v>0</v>
      </c>
      <c r="AD15" s="52" t="s">
        <v>86</v>
      </c>
      <c r="AE15" s="53">
        <v>0</v>
      </c>
      <c r="AF15" s="54">
        <v>0</v>
      </c>
      <c r="AG15" s="50"/>
      <c r="AH15" s="50"/>
      <c r="AI15" s="9">
        <v>0</v>
      </c>
      <c r="AJ15" s="4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</row>
    <row r="16" spans="1:187" ht="16.5" customHeight="1" x14ac:dyDescent="0.2">
      <c r="A16" s="167"/>
      <c r="B16" s="169"/>
      <c r="C16" s="17" t="s">
        <v>57</v>
      </c>
      <c r="D16" s="12"/>
      <c r="E16" s="59" t="s">
        <v>32</v>
      </c>
      <c r="F16" s="42">
        <v>0</v>
      </c>
      <c r="G16" s="57">
        <v>2.1577409053768532E-5</v>
      </c>
      <c r="H16" s="57">
        <v>0</v>
      </c>
      <c r="I16" s="10" t="s">
        <v>32</v>
      </c>
      <c r="J16" s="44" t="s">
        <v>32</v>
      </c>
      <c r="K16" s="10">
        <v>1.2825362570000001</v>
      </c>
      <c r="L16" s="45">
        <v>0</v>
      </c>
      <c r="M16" s="45">
        <v>0</v>
      </c>
      <c r="N16" s="10">
        <v>0</v>
      </c>
      <c r="O16" s="45">
        <v>0.10299999999999999</v>
      </c>
      <c r="P16" s="61" t="s">
        <v>31</v>
      </c>
      <c r="Q16" s="9">
        <v>0</v>
      </c>
      <c r="R16" s="47" t="s">
        <v>32</v>
      </c>
      <c r="S16" s="48">
        <v>1.9800000000000002E-2</v>
      </c>
      <c r="T16" s="48">
        <v>0</v>
      </c>
      <c r="U16" s="49">
        <v>5.1419946406622286E-3</v>
      </c>
      <c r="V16" s="10">
        <v>0</v>
      </c>
      <c r="W16" s="11" t="s">
        <v>32</v>
      </c>
      <c r="X16" s="10">
        <v>0</v>
      </c>
      <c r="Y16" s="11">
        <v>0</v>
      </c>
      <c r="Z16" s="11">
        <v>9.8467327164846481E-3</v>
      </c>
      <c r="AA16" s="58">
        <v>0</v>
      </c>
      <c r="AB16" s="122" t="s">
        <v>32</v>
      </c>
      <c r="AC16" s="120">
        <v>0</v>
      </c>
      <c r="AD16" s="52" t="s">
        <v>32</v>
      </c>
      <c r="AE16" s="53">
        <v>0</v>
      </c>
      <c r="AF16" s="54">
        <v>0</v>
      </c>
      <c r="AG16" s="50"/>
      <c r="AH16" s="50"/>
      <c r="AI16" s="9">
        <v>8.0185072225543354E-3</v>
      </c>
      <c r="AJ16" s="4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</row>
    <row r="17" spans="1:187" ht="32.25" customHeight="1" x14ac:dyDescent="0.2">
      <c r="A17" s="170" t="s">
        <v>85</v>
      </c>
      <c r="B17" s="170" t="s">
        <v>84</v>
      </c>
      <c r="C17" s="92" t="s">
        <v>83</v>
      </c>
      <c r="D17" s="12"/>
      <c r="E17" s="41">
        <v>0.1452</v>
      </c>
      <c r="F17" s="42">
        <v>1.8599999999999998E-2</v>
      </c>
      <c r="G17" s="43">
        <v>6.825158056861038E-3</v>
      </c>
      <c r="H17" s="43">
        <v>2.1899251212104018E-4</v>
      </c>
      <c r="I17" s="10">
        <v>0.29195716716835368</v>
      </c>
      <c r="J17" s="44">
        <v>1.086758436369805E-3</v>
      </c>
      <c r="K17" s="10">
        <v>0</v>
      </c>
      <c r="L17" s="62">
        <v>7.0000000000000001E-3</v>
      </c>
      <c r="M17" s="62">
        <v>1.5170996570240611E-2</v>
      </c>
      <c r="N17" s="10">
        <v>1.6012854568999999</v>
      </c>
      <c r="O17" s="62"/>
      <c r="P17" s="78" t="s">
        <v>32</v>
      </c>
      <c r="Q17" s="9">
        <v>3.264445852314648E-3</v>
      </c>
      <c r="R17" s="47">
        <v>7.790347857547556E-3</v>
      </c>
      <c r="S17" s="48">
        <v>6.9999999999999999E-4</v>
      </c>
      <c r="T17" s="48">
        <v>4.8999999999999998E-3</v>
      </c>
      <c r="U17" s="49">
        <v>1.0571241883135379E-3</v>
      </c>
      <c r="V17" s="10">
        <v>0.1</v>
      </c>
      <c r="W17" s="11">
        <v>4.6212411396375956E-3</v>
      </c>
      <c r="X17" s="10">
        <v>1.3852653195450273</v>
      </c>
      <c r="Y17" s="11">
        <v>5.1000000000000004E-3</v>
      </c>
      <c r="Z17" s="11">
        <v>6.9704333731293424E-3</v>
      </c>
      <c r="AA17" s="58">
        <v>1.1000000000000001E-3</v>
      </c>
      <c r="AB17" s="122">
        <v>2.0970654415428235E-2</v>
      </c>
      <c r="AC17" s="120">
        <v>2.8567073513348419E-3</v>
      </c>
      <c r="AD17" s="52">
        <v>6.7000000000000002E-3</v>
      </c>
      <c r="AE17" s="53">
        <v>1.1000000000000001E-3</v>
      </c>
      <c r="AF17" s="54">
        <v>2.4622239774907867E-4</v>
      </c>
      <c r="AG17" s="50"/>
      <c r="AH17" s="50"/>
      <c r="AI17" s="9">
        <v>1.0164017814297704E-4</v>
      </c>
      <c r="AJ17" s="4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</row>
    <row r="18" spans="1:187" ht="42" customHeight="1" x14ac:dyDescent="0.2">
      <c r="A18" s="166"/>
      <c r="B18" s="166"/>
      <c r="C18" s="92" t="s">
        <v>82</v>
      </c>
      <c r="D18" s="12"/>
      <c r="E18" s="41">
        <v>8.0100000000000005E-2</v>
      </c>
      <c r="F18" s="42">
        <v>1.5E-3</v>
      </c>
      <c r="G18" s="43">
        <v>1.5712721266711001E-3</v>
      </c>
      <c r="H18" s="43">
        <v>5.6445847882068394E-4</v>
      </c>
      <c r="I18" s="10">
        <v>6.1587567952255277E-2</v>
      </c>
      <c r="J18" s="44">
        <v>2.1936167973136533E-3</v>
      </c>
      <c r="K18" s="10">
        <v>1.2593699999999999E-5</v>
      </c>
      <c r="L18" s="62">
        <v>5.5E-2</v>
      </c>
      <c r="M18" s="62">
        <v>4.4609072520367826E-4</v>
      </c>
      <c r="N18" s="10">
        <v>0.66929485960000001</v>
      </c>
      <c r="O18" s="62"/>
      <c r="P18" s="78" t="s">
        <v>32</v>
      </c>
      <c r="Q18" s="9">
        <v>6.2649322765041121E-4</v>
      </c>
      <c r="R18" s="60">
        <v>1.0240792615986807E-2</v>
      </c>
      <c r="S18" s="48">
        <v>6.1000000000000004E-3</v>
      </c>
      <c r="T18" s="48">
        <v>9.5999999999999992E-3</v>
      </c>
      <c r="U18" s="49">
        <v>6.4900796257947356E-3</v>
      </c>
      <c r="V18" s="10">
        <v>0</v>
      </c>
      <c r="W18" s="11">
        <v>2.7339826700189295E-3</v>
      </c>
      <c r="X18" s="10">
        <v>1.3896704384292362</v>
      </c>
      <c r="Y18" s="11">
        <v>5.9999999999999995E-4</v>
      </c>
      <c r="Z18" s="11">
        <v>2.2022356789729735E-4</v>
      </c>
      <c r="AA18" s="58">
        <v>1.24E-2</v>
      </c>
      <c r="AB18" s="122">
        <v>4.9652059328230448E-3</v>
      </c>
      <c r="AC18" s="120">
        <v>1.471527654098667E-2</v>
      </c>
      <c r="AD18" s="52">
        <v>5.0000000000000001E-3</v>
      </c>
      <c r="AE18" s="53">
        <v>3.8E-3</v>
      </c>
      <c r="AF18" s="54">
        <v>6.7115359547508437E-3</v>
      </c>
      <c r="AG18" s="50"/>
      <c r="AH18" s="50"/>
      <c r="AI18" s="9">
        <v>2.6525591663210158E-2</v>
      </c>
      <c r="AJ18" s="4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</row>
    <row r="19" spans="1:187" ht="47.25" customHeight="1" x14ac:dyDescent="0.2">
      <c r="A19" s="166"/>
      <c r="B19" s="166"/>
      <c r="C19" s="92" t="s">
        <v>81</v>
      </c>
      <c r="D19" s="12"/>
      <c r="E19" s="41">
        <v>3.5299999999999998E-2</v>
      </c>
      <c r="F19" s="42">
        <v>2.9100000000000001E-2</v>
      </c>
      <c r="G19" s="43">
        <v>5.1785781729044472E-5</v>
      </c>
      <c r="H19" s="43">
        <v>4.6235258294423312E-5</v>
      </c>
      <c r="I19" s="10">
        <v>2.0316593737381691E-4</v>
      </c>
      <c r="J19" s="44">
        <v>3.7321577214296953E-3</v>
      </c>
      <c r="K19" s="10">
        <v>2.4858609999999998E-3</v>
      </c>
      <c r="L19" s="62">
        <v>9.1999999999999998E-2</v>
      </c>
      <c r="M19" s="62">
        <v>2.0617772281411382E-3</v>
      </c>
      <c r="N19" s="10">
        <v>0.63435182649999999</v>
      </c>
      <c r="O19" s="62"/>
      <c r="P19" s="78" t="s">
        <v>32</v>
      </c>
      <c r="Q19" s="9">
        <v>5.2265758011708582E-4</v>
      </c>
      <c r="R19" s="60">
        <v>5.9579089172283901E-3</v>
      </c>
      <c r="S19" s="48">
        <v>6.9999999999999999E-4</v>
      </c>
      <c r="T19" s="48">
        <v>2.5999999999999999E-3</v>
      </c>
      <c r="U19" s="49">
        <v>2.4109428971994484E-2</v>
      </c>
      <c r="V19" s="10">
        <v>0.3</v>
      </c>
      <c r="W19" s="11">
        <v>1.911800267572297E-3</v>
      </c>
      <c r="X19" s="10">
        <v>0.14011339524367913</v>
      </c>
      <c r="Y19" s="11">
        <v>3.8999999999999998E-3</v>
      </c>
      <c r="Z19" s="11">
        <v>1.3397020896479055E-2</v>
      </c>
      <c r="AA19" s="58">
        <v>4.5999999999999999E-3</v>
      </c>
      <c r="AB19" s="122">
        <v>6.3524679577919895E-3</v>
      </c>
      <c r="AC19" s="120">
        <v>2.4382042653003744E-3</v>
      </c>
      <c r="AD19" s="52" t="s">
        <v>80</v>
      </c>
      <c r="AE19" s="53">
        <v>3.8999999999999998E-3</v>
      </c>
      <c r="AF19" s="54">
        <v>9.7113361211327524E-3</v>
      </c>
      <c r="AG19" s="50"/>
      <c r="AH19" s="50"/>
      <c r="AI19" s="9">
        <v>5.7629528396905584E-4</v>
      </c>
      <c r="AJ19" s="4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</row>
    <row r="20" spans="1:187" ht="46.5" customHeight="1" x14ac:dyDescent="0.2">
      <c r="A20" s="166"/>
      <c r="B20" s="166"/>
      <c r="C20" s="92" t="s">
        <v>79</v>
      </c>
      <c r="D20" s="12"/>
      <c r="E20" s="59">
        <v>4.7000000000000002E-3</v>
      </c>
      <c r="F20" s="42">
        <v>1E-4</v>
      </c>
      <c r="G20" s="43">
        <v>1.9528855037579425E-5</v>
      </c>
      <c r="H20" s="43">
        <v>0</v>
      </c>
      <c r="I20" s="10">
        <v>0</v>
      </c>
      <c r="J20" s="44">
        <v>1.7660217622558795E-5</v>
      </c>
      <c r="K20" s="10">
        <v>0</v>
      </c>
      <c r="L20" s="62">
        <v>0</v>
      </c>
      <c r="M20" s="62">
        <v>0</v>
      </c>
      <c r="N20" s="10">
        <v>6.0648289999999997E-4</v>
      </c>
      <c r="O20" s="62"/>
      <c r="P20" s="78" t="s">
        <v>32</v>
      </c>
      <c r="Q20" s="9">
        <v>3.770287016225368E-5</v>
      </c>
      <c r="R20" s="60">
        <v>0</v>
      </c>
      <c r="S20" s="48">
        <v>0</v>
      </c>
      <c r="T20" s="48">
        <v>0</v>
      </c>
      <c r="U20" s="49">
        <v>1.969447561139936E-5</v>
      </c>
      <c r="V20" s="10">
        <v>0</v>
      </c>
      <c r="W20" s="11">
        <v>9.4184001550199929E-7</v>
      </c>
      <c r="X20" s="10">
        <v>4.3523935230465514E-2</v>
      </c>
      <c r="Y20" s="11">
        <v>0</v>
      </c>
      <c r="Z20" s="11">
        <v>2.1185402612447846E-4</v>
      </c>
      <c r="AA20" s="58">
        <v>0</v>
      </c>
      <c r="AB20" s="122">
        <v>2.1666117330175797E-5</v>
      </c>
      <c r="AC20" s="120">
        <v>0</v>
      </c>
      <c r="AD20" s="52">
        <v>0</v>
      </c>
      <c r="AE20" s="53">
        <v>0</v>
      </c>
      <c r="AF20" s="54">
        <v>0</v>
      </c>
      <c r="AG20" s="50"/>
      <c r="AH20" s="50"/>
      <c r="AI20" s="9">
        <v>0</v>
      </c>
      <c r="AJ20" s="4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</row>
    <row r="21" spans="1:187" ht="30.75" customHeight="1" x14ac:dyDescent="0.2">
      <c r="A21" s="166"/>
      <c r="B21" s="166"/>
      <c r="C21" s="92" t="s">
        <v>78</v>
      </c>
      <c r="D21" s="12"/>
      <c r="E21" s="41">
        <v>2.3E-3</v>
      </c>
      <c r="F21" s="42">
        <v>0</v>
      </c>
      <c r="G21" s="43">
        <v>0</v>
      </c>
      <c r="H21" s="43">
        <v>0</v>
      </c>
      <c r="I21" s="10">
        <v>0</v>
      </c>
      <c r="J21" s="44">
        <v>8.1517654703535486E-8</v>
      </c>
      <c r="K21" s="10">
        <v>2.0680399999999999E-4</v>
      </c>
      <c r="L21" s="62">
        <v>0</v>
      </c>
      <c r="M21" s="62">
        <v>0</v>
      </c>
      <c r="N21" s="10">
        <v>2.6409799999999999E-5</v>
      </c>
      <c r="O21" s="62"/>
      <c r="P21" s="78" t="s">
        <v>32</v>
      </c>
      <c r="Q21" s="9">
        <v>8.9768738481556374E-7</v>
      </c>
      <c r="R21" s="60">
        <v>0</v>
      </c>
      <c r="S21" s="48">
        <v>0</v>
      </c>
      <c r="T21" s="48">
        <v>0</v>
      </c>
      <c r="U21" s="49"/>
      <c r="V21" s="10">
        <v>0</v>
      </c>
      <c r="W21" s="11" t="s">
        <v>32</v>
      </c>
      <c r="X21" s="10">
        <v>7.3135178386479771E-4</v>
      </c>
      <c r="Y21" s="11">
        <v>0</v>
      </c>
      <c r="Z21" s="11">
        <v>0</v>
      </c>
      <c r="AA21" s="58">
        <v>0</v>
      </c>
      <c r="AB21" s="122">
        <v>0</v>
      </c>
      <c r="AC21" s="120">
        <v>0</v>
      </c>
      <c r="AD21" s="52">
        <v>0</v>
      </c>
      <c r="AE21" s="53">
        <v>0</v>
      </c>
      <c r="AF21" s="54">
        <v>0</v>
      </c>
      <c r="AG21" s="50"/>
      <c r="AH21" s="50"/>
      <c r="AI21" s="9">
        <v>2.5432446890887888E-5</v>
      </c>
      <c r="AJ21" s="4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</row>
    <row r="22" spans="1:187" ht="16.5" customHeight="1" x14ac:dyDescent="0.2">
      <c r="A22" s="166"/>
      <c r="B22" s="166"/>
      <c r="C22" s="92" t="s">
        <v>77</v>
      </c>
      <c r="D22" s="12"/>
      <c r="E22" s="41">
        <v>0.62</v>
      </c>
      <c r="F22" s="42">
        <v>0.10580000000000001</v>
      </c>
      <c r="G22" s="43">
        <v>4.2769877130017835E-2</v>
      </c>
      <c r="H22" s="43">
        <v>5.5596478276151523E-2</v>
      </c>
      <c r="I22" s="10">
        <v>5.0780348792709562</v>
      </c>
      <c r="J22" s="44">
        <v>3.0813091208974245E-2</v>
      </c>
      <c r="K22" s="10">
        <v>0.66149266299999998</v>
      </c>
      <c r="L22" s="42">
        <v>0.109</v>
      </c>
      <c r="M22" s="42">
        <v>1.8169312367570505E-2</v>
      </c>
      <c r="N22" s="10">
        <v>1.7620854724999999</v>
      </c>
      <c r="O22" s="42"/>
      <c r="P22" s="78" t="s">
        <v>32</v>
      </c>
      <c r="Q22" s="9">
        <v>7.6877068366691739E-2</v>
      </c>
      <c r="R22" s="60">
        <v>3.2381709601673241E-2</v>
      </c>
      <c r="S22" s="48">
        <v>3.09E-2</v>
      </c>
      <c r="T22" s="48">
        <v>0.14199999999999999</v>
      </c>
      <c r="U22" s="49">
        <v>0.20980307964167816</v>
      </c>
      <c r="V22" s="10">
        <v>3.8</v>
      </c>
      <c r="W22" s="11">
        <v>0.41457326708355907</v>
      </c>
      <c r="X22" s="10">
        <v>14.103404808229778</v>
      </c>
      <c r="Y22" s="11">
        <v>0.1983</v>
      </c>
      <c r="Z22" s="11">
        <v>0.12041015636919514</v>
      </c>
      <c r="AA22" s="58">
        <v>4.6199999999999998E-2</v>
      </c>
      <c r="AB22" s="122">
        <v>4.9189394395999494E-2</v>
      </c>
      <c r="AC22" s="120">
        <v>2.8090716444737981E-2</v>
      </c>
      <c r="AD22" s="52" t="s">
        <v>76</v>
      </c>
      <c r="AE22" s="53">
        <v>8.6499999999999994E-2</v>
      </c>
      <c r="AF22" s="54">
        <v>1.9477058566114303E-2</v>
      </c>
      <c r="AG22" s="50"/>
      <c r="AH22" s="50"/>
      <c r="AI22" s="9">
        <v>2.8165530532789206E-2</v>
      </c>
      <c r="AJ22" s="4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</row>
    <row r="23" spans="1:187" ht="16.5" customHeight="1" x14ac:dyDescent="0.2">
      <c r="A23" s="166"/>
      <c r="B23" s="166"/>
      <c r="C23" s="92" t="s">
        <v>75</v>
      </c>
      <c r="D23" s="12"/>
      <c r="E23" s="41">
        <v>0.41460000000000002</v>
      </c>
      <c r="F23" s="42">
        <v>0.39179999999999998</v>
      </c>
      <c r="G23" s="43">
        <v>0.42860755977576631</v>
      </c>
      <c r="H23" s="43">
        <v>0.25936885304668023</v>
      </c>
      <c r="I23" s="10">
        <v>51.382964680167561</v>
      </c>
      <c r="J23" s="44">
        <v>0.22852413602087104</v>
      </c>
      <c r="K23" s="10">
        <v>10.32155923</v>
      </c>
      <c r="L23" s="42">
        <v>0.187</v>
      </c>
      <c r="M23" s="42">
        <v>0.24109552737232418</v>
      </c>
      <c r="N23" s="10">
        <v>16.098867608999999</v>
      </c>
      <c r="O23" s="42"/>
      <c r="P23" s="78" t="s">
        <v>32</v>
      </c>
      <c r="Q23" s="9">
        <v>0.42627179894027345</v>
      </c>
      <c r="R23" s="60">
        <v>0.36657153529044689</v>
      </c>
      <c r="S23" s="63">
        <v>25.882868000966987</v>
      </c>
      <c r="T23" s="115">
        <v>0.16259999999999999</v>
      </c>
      <c r="U23" s="49">
        <v>0.32831881136076763</v>
      </c>
      <c r="V23" s="10">
        <v>21.1</v>
      </c>
      <c r="W23" s="11">
        <v>0.37185200187280693</v>
      </c>
      <c r="X23" s="10">
        <v>47.822463844221375</v>
      </c>
      <c r="Y23" s="11">
        <v>0.372</v>
      </c>
      <c r="Z23" s="11">
        <v>0.40792117844543085</v>
      </c>
      <c r="AA23" s="58">
        <v>0.27729999999999999</v>
      </c>
      <c r="AB23" s="122">
        <v>0.42155808149354401</v>
      </c>
      <c r="AC23" s="120">
        <v>0.35025555425754318</v>
      </c>
      <c r="AD23" s="52" t="s">
        <v>74</v>
      </c>
      <c r="AE23" s="53">
        <v>0.38679999999999998</v>
      </c>
      <c r="AF23" s="54">
        <v>0.18052791879569333</v>
      </c>
      <c r="AG23" s="50"/>
      <c r="AH23" s="50"/>
      <c r="AI23" s="9">
        <v>6.2341278587813499E-2</v>
      </c>
      <c r="AJ23" s="4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</row>
    <row r="24" spans="1:187" ht="16.5" customHeight="1" x14ac:dyDescent="0.2">
      <c r="A24" s="166"/>
      <c r="B24" s="166"/>
      <c r="C24" s="92" t="s">
        <v>73</v>
      </c>
      <c r="D24" s="12"/>
      <c r="E24" s="41">
        <v>0.15840000000000001</v>
      </c>
      <c r="F24" s="42">
        <v>0.18060000000000001</v>
      </c>
      <c r="G24" s="43">
        <v>0.14282770250653168</v>
      </c>
      <c r="H24" s="43">
        <v>0.11974655214820175</v>
      </c>
      <c r="I24" s="10">
        <v>23.70086505741585</v>
      </c>
      <c r="J24" s="44">
        <v>0.18232853527016796</v>
      </c>
      <c r="K24" s="10">
        <v>5.01641183</v>
      </c>
      <c r="L24" s="42">
        <v>0.28699999999999998</v>
      </c>
      <c r="M24" s="42">
        <v>0.12183189895970284</v>
      </c>
      <c r="N24" s="10">
        <v>12.986261776999999</v>
      </c>
      <c r="O24" s="42"/>
      <c r="P24" s="78" t="s">
        <v>32</v>
      </c>
      <c r="Q24" s="9">
        <v>9.2667826260433156E-2</v>
      </c>
      <c r="R24" s="60">
        <v>0.41937866244720906</v>
      </c>
      <c r="S24" s="48">
        <v>7.0900000000000005E-2</v>
      </c>
      <c r="T24" s="48">
        <v>1.8100000000000002E-2</v>
      </c>
      <c r="U24" s="49">
        <v>0.13499237809873801</v>
      </c>
      <c r="V24" s="10">
        <v>6.5</v>
      </c>
      <c r="W24" s="11">
        <v>9.8004050802369388E-2</v>
      </c>
      <c r="X24" s="10">
        <v>11.621264886516736</v>
      </c>
      <c r="Y24" s="11">
        <v>0.1391</v>
      </c>
      <c r="Z24" s="11">
        <v>0.11839466609102818</v>
      </c>
      <c r="AA24" s="58">
        <v>0.19789999999999999</v>
      </c>
      <c r="AB24" s="122">
        <v>0.11546392832676242</v>
      </c>
      <c r="AC24" s="120">
        <v>0.23984330609262935</v>
      </c>
      <c r="AD24" s="52" t="s">
        <v>72</v>
      </c>
      <c r="AE24" s="53">
        <v>0.2641</v>
      </c>
      <c r="AF24" s="54">
        <v>0.14246046993377764</v>
      </c>
      <c r="AG24" s="50"/>
      <c r="AH24" s="50"/>
      <c r="AI24" s="9">
        <v>5.3389161879720481E-2</v>
      </c>
      <c r="AJ24" s="4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</row>
    <row r="25" spans="1:187" ht="36.75" customHeight="1" x14ac:dyDescent="0.2">
      <c r="A25" s="166"/>
      <c r="B25" s="166"/>
      <c r="C25" s="92" t="s">
        <v>71</v>
      </c>
      <c r="D25" s="12"/>
      <c r="E25" s="64">
        <v>0</v>
      </c>
      <c r="F25" s="42">
        <v>6.2199999999999998E-2</v>
      </c>
      <c r="G25" s="43">
        <v>0.11143907155289295</v>
      </c>
      <c r="H25" s="43">
        <v>9.805105158879153E-2</v>
      </c>
      <c r="I25" s="10">
        <v>5.3069437411145444</v>
      </c>
      <c r="J25" s="44">
        <v>7.7428321555332635E-2</v>
      </c>
      <c r="K25" s="10">
        <v>1.582309682</v>
      </c>
      <c r="L25" s="42">
        <v>5.8999999999999997E-2</v>
      </c>
      <c r="M25" s="42">
        <v>9.1910867474144065E-2</v>
      </c>
      <c r="N25" s="10">
        <v>11.798051509</v>
      </c>
      <c r="O25" s="42"/>
      <c r="P25" s="78" t="s">
        <v>32</v>
      </c>
      <c r="Q25" s="9">
        <v>0.22103616003788146</v>
      </c>
      <c r="R25" s="60">
        <v>2.7399266514083694E-2</v>
      </c>
      <c r="S25" s="48">
        <v>6.3899999999999998E-2</v>
      </c>
      <c r="T25" s="48">
        <v>4.3400000000000001E-2</v>
      </c>
      <c r="U25" s="49">
        <v>8.3114155525579506E-2</v>
      </c>
      <c r="V25" s="10">
        <v>7.1</v>
      </c>
      <c r="W25" s="11">
        <v>2.9718590428680546E-2</v>
      </c>
      <c r="X25" s="10">
        <v>4.2294413824521655</v>
      </c>
      <c r="Y25" s="11">
        <v>0.16250000000000001</v>
      </c>
      <c r="Z25" s="11">
        <v>0.16121149814623367</v>
      </c>
      <c r="AA25" s="58">
        <v>0.39340000000000003</v>
      </c>
      <c r="AB25" s="122">
        <v>0.16063634798276952</v>
      </c>
      <c r="AC25" s="120">
        <v>0.12952216507503192</v>
      </c>
      <c r="AD25" s="52" t="s">
        <v>70</v>
      </c>
      <c r="AE25" s="53">
        <v>3.9800000000000002E-2</v>
      </c>
      <c r="AF25" s="54">
        <v>3.3014448163026414E-2</v>
      </c>
      <c r="AG25" s="50"/>
      <c r="AH25" s="50"/>
      <c r="AI25" s="9">
        <v>0.12974955716641429</v>
      </c>
      <c r="AJ25" s="4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</row>
    <row r="26" spans="1:187" ht="16.5" customHeight="1" x14ac:dyDescent="0.2">
      <c r="A26" s="166"/>
      <c r="B26" s="166"/>
      <c r="C26" s="92" t="s">
        <v>69</v>
      </c>
      <c r="D26" s="12"/>
      <c r="E26" s="41">
        <v>2.6100000000000002E-2</v>
      </c>
      <c r="F26" s="42">
        <v>1.9400000000000001E-2</v>
      </c>
      <c r="G26" s="43">
        <v>3.9500509705196231E-2</v>
      </c>
      <c r="H26" s="43">
        <v>0.39416220280012376</v>
      </c>
      <c r="I26" s="10">
        <v>7.8072683565632159</v>
      </c>
      <c r="J26" s="44">
        <v>1.7989461607216754E-2</v>
      </c>
      <c r="K26" s="10">
        <v>0.41773398</v>
      </c>
      <c r="L26" s="42">
        <v>7.4999999999999997E-2</v>
      </c>
      <c r="M26" s="42">
        <v>0.16865286009374408</v>
      </c>
      <c r="N26" s="10">
        <v>6.4728453103000003</v>
      </c>
      <c r="O26" s="42"/>
      <c r="P26" s="78" t="s">
        <v>32</v>
      </c>
      <c r="Q26" s="9">
        <v>4.1167938365831713E-2</v>
      </c>
      <c r="R26" s="60">
        <v>8.9881692052426021E-2</v>
      </c>
      <c r="S26" s="48">
        <v>3.7100000000000001E-2</v>
      </c>
      <c r="T26" s="48">
        <v>6.0199999999999997E-2</v>
      </c>
      <c r="U26" s="49">
        <v>0.10956010452540865</v>
      </c>
      <c r="V26" s="10">
        <v>2.6</v>
      </c>
      <c r="W26" s="11">
        <v>5.2737358837894625E-3</v>
      </c>
      <c r="X26" s="10">
        <v>5.0687440912516113</v>
      </c>
      <c r="Y26" s="11">
        <v>4.8899999999999999E-2</v>
      </c>
      <c r="Z26" s="11">
        <v>1.5391064223853159E-2</v>
      </c>
      <c r="AA26" s="58">
        <v>2.9899999999999999E-2</v>
      </c>
      <c r="AB26" s="122">
        <v>5.9142462785117013E-2</v>
      </c>
      <c r="AC26" s="120">
        <v>2.7755539746236041E-2</v>
      </c>
      <c r="AD26" s="52" t="s">
        <v>68</v>
      </c>
      <c r="AE26" s="53">
        <v>4.65E-2</v>
      </c>
      <c r="AF26" s="54">
        <v>1.2949272912889564E-2</v>
      </c>
      <c r="AG26" s="50"/>
      <c r="AH26" s="50"/>
      <c r="AI26" s="9">
        <v>5.4100039174630882E-3</v>
      </c>
      <c r="AJ26" s="4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</row>
    <row r="27" spans="1:187" ht="51" customHeight="1" x14ac:dyDescent="0.2">
      <c r="A27" s="166"/>
      <c r="B27" s="166"/>
      <c r="C27" s="92" t="s">
        <v>67</v>
      </c>
      <c r="D27" s="12"/>
      <c r="E27" s="41">
        <v>1.6000000000000001E-3</v>
      </c>
      <c r="F27" s="42">
        <v>1.17E-2</v>
      </c>
      <c r="G27" s="43">
        <v>4.180298043187928E-6</v>
      </c>
      <c r="H27" s="43">
        <v>1.0809002463501936E-2</v>
      </c>
      <c r="I27" s="10">
        <v>0</v>
      </c>
      <c r="J27" s="44">
        <v>1.9491925146436859E-2</v>
      </c>
      <c r="K27" s="10">
        <v>0</v>
      </c>
      <c r="L27" s="42">
        <v>0</v>
      </c>
      <c r="M27" s="42">
        <v>6.72601114752477E-2</v>
      </c>
      <c r="N27" s="10">
        <v>2.0289143482999998</v>
      </c>
      <c r="O27" s="42"/>
      <c r="P27" s="78" t="s">
        <v>32</v>
      </c>
      <c r="Q27" s="9">
        <v>2.2815871804555588E-3</v>
      </c>
      <c r="R27" s="60">
        <v>2.059968964862292E-4</v>
      </c>
      <c r="S27" s="48">
        <v>4.0000000000000002E-4</v>
      </c>
      <c r="T27" s="48">
        <v>2.3999999999999998E-3</v>
      </c>
      <c r="U27" s="49">
        <v>3.9422929059338705E-3</v>
      </c>
      <c r="V27" s="10">
        <v>0.2</v>
      </c>
      <c r="W27" s="11" t="s">
        <v>32</v>
      </c>
      <c r="X27" s="10">
        <v>3.2519642110453328E-2</v>
      </c>
      <c r="Y27" s="11">
        <v>3.7000000000000002E-3</v>
      </c>
      <c r="Z27" s="11">
        <v>2.6661175317314611E-2</v>
      </c>
      <c r="AA27" s="58">
        <v>1.9E-3</v>
      </c>
      <c r="AB27" s="122" t="s">
        <v>32</v>
      </c>
      <c r="AC27" s="120">
        <v>7.1247558121926412E-3</v>
      </c>
      <c r="AD27" s="52" t="s">
        <v>66</v>
      </c>
      <c r="AE27" s="53">
        <v>8.9800000000000005E-2</v>
      </c>
      <c r="AF27" s="54">
        <v>1.1485942122024587E-3</v>
      </c>
      <c r="AG27" s="50"/>
      <c r="AH27" s="50"/>
      <c r="AI27" s="9">
        <v>1.3745392259784434E-4</v>
      </c>
      <c r="AJ27" s="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</row>
    <row r="28" spans="1:187" ht="34.5" customHeight="1" x14ac:dyDescent="0.2">
      <c r="A28" s="166"/>
      <c r="B28" s="166"/>
      <c r="C28" s="92" t="s">
        <v>65</v>
      </c>
      <c r="D28" s="12"/>
      <c r="E28" s="41">
        <v>2.1299999999999999E-2</v>
      </c>
      <c r="F28" s="42">
        <v>2.5999999999999999E-3</v>
      </c>
      <c r="G28" s="43">
        <v>1.6908369697073561E-5</v>
      </c>
      <c r="H28" s="43">
        <v>0</v>
      </c>
      <c r="I28" s="10">
        <v>4.2816578371350354E-2</v>
      </c>
      <c r="J28" s="44">
        <v>7.071085921948779E-3</v>
      </c>
      <c r="K28" s="10">
        <v>5.4895541999999999E-2</v>
      </c>
      <c r="L28" s="42">
        <v>0</v>
      </c>
      <c r="M28" s="42">
        <v>2.8503924311097098E-4</v>
      </c>
      <c r="N28" s="10">
        <v>0.1085764655</v>
      </c>
      <c r="O28" s="42"/>
      <c r="P28" s="78" t="s">
        <v>32</v>
      </c>
      <c r="Q28" s="9">
        <v>1.4230858574004169E-3</v>
      </c>
      <c r="R28" s="60">
        <v>0</v>
      </c>
      <c r="S28" s="48">
        <v>2.9999999999999997E-4</v>
      </c>
      <c r="T28" s="48">
        <v>1.5E-3</v>
      </c>
      <c r="U28" s="49">
        <v>1.6978110196586779E-3</v>
      </c>
      <c r="V28" s="10">
        <v>0</v>
      </c>
      <c r="W28" s="11">
        <v>2.4664879076932125E-3</v>
      </c>
      <c r="X28" s="10">
        <v>9.902162989908958E-2</v>
      </c>
      <c r="Y28" s="11">
        <v>0</v>
      </c>
      <c r="Z28" s="11">
        <v>1.4429613112700588E-2</v>
      </c>
      <c r="AA28" s="58">
        <v>0</v>
      </c>
      <c r="AB28" s="122">
        <v>2.5314672494739523E-3</v>
      </c>
      <c r="AC28" s="120">
        <v>4.6107623391923149E-5</v>
      </c>
      <c r="AD28" s="65" t="s">
        <v>64</v>
      </c>
      <c r="AE28" s="53">
        <v>1E-3</v>
      </c>
      <c r="AF28" s="54">
        <v>3.0377632866797593E-4</v>
      </c>
      <c r="AG28" s="50"/>
      <c r="AH28" s="50"/>
      <c r="AI28" s="9">
        <v>3.6603337296011091E-3</v>
      </c>
      <c r="AJ28" s="4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</row>
    <row r="29" spans="1:187" ht="26.25" customHeight="1" x14ac:dyDescent="0.2">
      <c r="A29" s="166"/>
      <c r="B29" s="166"/>
      <c r="C29" s="21" t="s">
        <v>63</v>
      </c>
      <c r="D29" s="22" t="s">
        <v>62</v>
      </c>
      <c r="E29" s="41">
        <v>2.8E-3</v>
      </c>
      <c r="F29" s="42">
        <v>1.29E-2</v>
      </c>
      <c r="G29" s="43">
        <v>6.5798099174805007E-4</v>
      </c>
      <c r="H29" s="43">
        <v>0</v>
      </c>
      <c r="I29" s="10">
        <v>0</v>
      </c>
      <c r="J29" s="44">
        <v>5.896439808429319E-3</v>
      </c>
      <c r="K29" s="10">
        <v>0</v>
      </c>
      <c r="L29" s="66">
        <v>0</v>
      </c>
      <c r="M29" s="66">
        <v>1.2437232198826689E-3</v>
      </c>
      <c r="N29" s="10">
        <v>0.98969418679999999</v>
      </c>
      <c r="O29" s="66"/>
      <c r="P29" s="78" t="s">
        <v>32</v>
      </c>
      <c r="Q29" s="9">
        <v>4.0861826502485085E-3</v>
      </c>
      <c r="R29" s="60">
        <v>0</v>
      </c>
      <c r="S29" s="48">
        <v>0</v>
      </c>
      <c r="T29" s="48">
        <v>1.83E-2</v>
      </c>
      <c r="U29" s="49"/>
      <c r="V29" s="10">
        <v>0</v>
      </c>
      <c r="W29" s="11">
        <v>6.9885729072700813E-3</v>
      </c>
      <c r="X29" s="10">
        <v>0</v>
      </c>
      <c r="Y29" s="11">
        <v>1.6000000000000001E-3</v>
      </c>
      <c r="Z29" s="11">
        <v>4.1019298594039036E-2</v>
      </c>
      <c r="AA29" s="58">
        <v>0</v>
      </c>
      <c r="AB29" s="122">
        <v>5.1631428992004137E-3</v>
      </c>
      <c r="AC29" s="120"/>
      <c r="AD29" s="52" t="s">
        <v>32</v>
      </c>
      <c r="AE29" s="53" t="s">
        <v>61</v>
      </c>
      <c r="AF29" s="54"/>
      <c r="AG29" s="50"/>
      <c r="AH29" s="50"/>
      <c r="AI29" s="9">
        <v>6.8234719199345665E-4</v>
      </c>
      <c r="AJ29" s="4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</row>
    <row r="30" spans="1:187" ht="32.25" customHeight="1" x14ac:dyDescent="0.2">
      <c r="A30" s="166"/>
      <c r="B30" s="166"/>
      <c r="C30" s="92" t="s">
        <v>60</v>
      </c>
      <c r="D30" s="12"/>
      <c r="E30" s="59">
        <v>1E-4</v>
      </c>
      <c r="F30" s="42">
        <v>9.4100000000000003E-2</v>
      </c>
      <c r="G30" s="43">
        <v>1.8429914994783152E-3</v>
      </c>
      <c r="H30" s="43">
        <v>3.2690876014220753E-3</v>
      </c>
      <c r="I30" s="10">
        <v>0.39355556617961962</v>
      </c>
      <c r="J30" s="44" t="s">
        <v>32</v>
      </c>
      <c r="K30" s="10">
        <v>0</v>
      </c>
      <c r="L30" s="42">
        <v>1E-3</v>
      </c>
      <c r="M30" s="42">
        <v>0</v>
      </c>
      <c r="N30" s="10">
        <v>5.2521603899999998E-2</v>
      </c>
      <c r="O30" s="42"/>
      <c r="P30" s="78" t="s">
        <v>32</v>
      </c>
      <c r="Q30" s="9">
        <v>2.8563189398156805E-2</v>
      </c>
      <c r="R30" s="60" t="s">
        <v>32</v>
      </c>
      <c r="S30" s="48">
        <v>5.7999999999999996E-3</v>
      </c>
      <c r="T30" s="48">
        <v>5.1999999999999998E-3</v>
      </c>
      <c r="U30" s="49">
        <v>1.3710280590045263E-4</v>
      </c>
      <c r="V30" s="10">
        <v>0</v>
      </c>
      <c r="W30" s="11" t="s">
        <v>32</v>
      </c>
      <c r="X30" s="10">
        <v>0.43537541775281607</v>
      </c>
      <c r="Y30" s="11">
        <v>4.7999999999999996E-3</v>
      </c>
      <c r="Z30" s="11">
        <v>1.792476863012048E-4</v>
      </c>
      <c r="AA30" s="51">
        <v>2.0000000000000001E-4</v>
      </c>
      <c r="AB30" s="122" t="s">
        <v>32</v>
      </c>
      <c r="AC30" s="120">
        <v>6.841799962823524E-3</v>
      </c>
      <c r="AD30" s="67" t="s">
        <v>32</v>
      </c>
      <c r="AE30" s="53">
        <v>8.0000000000000004E-4</v>
      </c>
      <c r="AF30" s="54">
        <v>2.5504203967205465E-2</v>
      </c>
      <c r="AG30" s="50"/>
      <c r="AH30" s="50"/>
      <c r="AI30" s="9">
        <v>0</v>
      </c>
      <c r="AJ30" s="4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</row>
    <row r="31" spans="1:187" ht="37.5" customHeight="1" x14ac:dyDescent="0.2">
      <c r="A31" s="166"/>
      <c r="B31" s="166"/>
      <c r="C31" s="92" t="s">
        <v>59</v>
      </c>
      <c r="D31" s="12"/>
      <c r="E31" s="41">
        <v>1.2E-2</v>
      </c>
      <c r="F31" s="42">
        <v>3.5999999999999999E-3</v>
      </c>
      <c r="G31" s="43">
        <v>2.5639161331552621E-4</v>
      </c>
      <c r="H31" s="43">
        <v>2.3056952955224222E-6</v>
      </c>
      <c r="I31" s="10">
        <v>0.59283563353607149</v>
      </c>
      <c r="J31" s="44">
        <v>3.0114991482162033E-2</v>
      </c>
      <c r="K31" s="10">
        <v>1.9612399999999999E-3</v>
      </c>
      <c r="L31" s="42">
        <v>5.0000000000000001E-3</v>
      </c>
      <c r="M31" s="42">
        <v>8.8866735878491377E-4</v>
      </c>
      <c r="N31" s="10">
        <v>9.2802252000000002E-2</v>
      </c>
      <c r="O31" s="42"/>
      <c r="P31" s="78" t="s">
        <v>32</v>
      </c>
      <c r="Q31" s="9">
        <v>1.9540858992665193E-4</v>
      </c>
      <c r="R31" s="60">
        <v>2.1831112257572277E-3</v>
      </c>
      <c r="S31" s="48">
        <v>2.5000000000000001E-3</v>
      </c>
      <c r="T31" s="48">
        <v>5.9999999999999995E-4</v>
      </c>
      <c r="U31" s="49">
        <v>1.3859003195539593E-2</v>
      </c>
      <c r="V31" s="10">
        <v>0</v>
      </c>
      <c r="W31" s="11">
        <v>3.3555104577022111E-3</v>
      </c>
      <c r="X31" s="10">
        <v>13.628417336881123</v>
      </c>
      <c r="Y31" s="11">
        <v>1.1999999999999999E-3</v>
      </c>
      <c r="Z31" s="11">
        <v>1.7516753468695559E-3</v>
      </c>
      <c r="AA31" s="51">
        <v>1.6999999999999999E-3</v>
      </c>
      <c r="AB31" s="122">
        <v>6.1457261712472677E-2</v>
      </c>
      <c r="AC31" s="120">
        <v>1.1722742446044114E-3</v>
      </c>
      <c r="AD31" s="52" t="s">
        <v>58</v>
      </c>
      <c r="AE31" s="53">
        <v>3.0000000000000001E-3</v>
      </c>
      <c r="AF31" s="54">
        <v>5.1054546906241392E-3</v>
      </c>
      <c r="AG31" s="50"/>
      <c r="AH31" s="50"/>
      <c r="AI31" s="9">
        <v>1.4012033198074626E-3</v>
      </c>
      <c r="AJ31" s="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</row>
    <row r="32" spans="1:187" ht="35.25" customHeight="1" x14ac:dyDescent="0.2">
      <c r="A32" s="171"/>
      <c r="B32" s="171"/>
      <c r="C32" s="92" t="s">
        <v>57</v>
      </c>
      <c r="D32" s="12"/>
      <c r="E32" s="41">
        <v>0.22589999999999999</v>
      </c>
      <c r="F32" s="42">
        <v>6.59E-2</v>
      </c>
      <c r="G32" s="43">
        <v>5.3761523688272389E-2</v>
      </c>
      <c r="H32" s="43">
        <v>5.8164780130595554E-2</v>
      </c>
      <c r="I32" s="10">
        <v>5.3409650346021165</v>
      </c>
      <c r="J32" s="44">
        <v>1.6006410734691955E-2</v>
      </c>
      <c r="K32" s="10">
        <v>0.46763013399999998</v>
      </c>
      <c r="L32" s="42">
        <v>0.123</v>
      </c>
      <c r="M32" s="42">
        <v>8.0296131625815531E-2</v>
      </c>
      <c r="N32" s="10">
        <v>5.9266306281999999</v>
      </c>
      <c r="O32" s="42"/>
      <c r="P32" s="78" t="s">
        <v>32</v>
      </c>
      <c r="Q32" s="9">
        <v>0.100977808487539</v>
      </c>
      <c r="R32" s="60">
        <v>3.8008976581154902E-2</v>
      </c>
      <c r="S32" s="48">
        <v>3.2000000000000001E-2</v>
      </c>
      <c r="T32" s="48">
        <v>6.5500000000000003E-2</v>
      </c>
      <c r="U32" s="49">
        <v>8.2898933659080035E-2</v>
      </c>
      <c r="V32" s="10">
        <v>4.3</v>
      </c>
      <c r="W32" s="11">
        <v>5.8499816738884977E-2</v>
      </c>
      <c r="X32" s="10">
        <v>0</v>
      </c>
      <c r="Y32" s="11">
        <v>5.8500000000000003E-2</v>
      </c>
      <c r="Z32" s="11">
        <v>7.1830894803403822E-2</v>
      </c>
      <c r="AA32" s="51">
        <v>3.3300000000000003E-2</v>
      </c>
      <c r="AB32" s="122">
        <v>9.254791873128719E-2</v>
      </c>
      <c r="AC32" s="120">
        <v>4.5774085788768647E-2</v>
      </c>
      <c r="AD32" s="52" t="s">
        <v>56</v>
      </c>
      <c r="AE32" s="53">
        <v>7.2800000000000004E-2</v>
      </c>
      <c r="AF32" s="54">
        <v>1.7164101161514411E-2</v>
      </c>
      <c r="AG32" s="50"/>
      <c r="AH32" s="50"/>
      <c r="AI32" s="9">
        <v>1.9540474461992103E-2</v>
      </c>
      <c r="AJ32" s="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</row>
    <row r="33" spans="1:187" ht="30" customHeight="1" x14ac:dyDescent="0.2">
      <c r="A33" s="153" t="s">
        <v>55</v>
      </c>
      <c r="B33" s="155" t="s">
        <v>54</v>
      </c>
      <c r="C33" s="16" t="s">
        <v>53</v>
      </c>
      <c r="D33" s="12"/>
      <c r="E33" s="41">
        <v>0.75038284839203673</v>
      </c>
      <c r="F33" s="42">
        <v>0.28570000000000001</v>
      </c>
      <c r="G33" s="43">
        <v>0.875</v>
      </c>
      <c r="H33" s="43">
        <v>0.6875</v>
      </c>
      <c r="I33" s="10" t="s">
        <v>32</v>
      </c>
      <c r="J33" s="44" t="s">
        <v>32</v>
      </c>
      <c r="K33" s="10" t="s">
        <v>32</v>
      </c>
      <c r="L33" s="66">
        <v>0.5</v>
      </c>
      <c r="M33" s="66">
        <v>0.15</v>
      </c>
      <c r="N33" s="10">
        <v>30</v>
      </c>
      <c r="O33" s="66" t="s">
        <v>32</v>
      </c>
      <c r="P33" s="68">
        <v>0.1059602649</v>
      </c>
      <c r="Q33" s="9" t="s">
        <v>32</v>
      </c>
      <c r="R33" s="60">
        <v>0.31428571428571428</v>
      </c>
      <c r="S33" s="48">
        <v>0.86880000000000002</v>
      </c>
      <c r="T33" s="48">
        <v>0</v>
      </c>
      <c r="U33" s="49">
        <v>0.78995400000000005</v>
      </c>
      <c r="V33" s="10">
        <v>70</v>
      </c>
      <c r="W33" s="11" t="s">
        <v>32</v>
      </c>
      <c r="X33" s="10">
        <v>74</v>
      </c>
      <c r="Y33" s="11">
        <v>1</v>
      </c>
      <c r="Z33" s="11">
        <v>0.43478260869565216</v>
      </c>
      <c r="AA33" s="69" t="s">
        <v>32</v>
      </c>
      <c r="AB33" s="122">
        <v>0.68965517241379315</v>
      </c>
      <c r="AC33" s="119">
        <v>0.80645161290322576</v>
      </c>
      <c r="AD33" s="67" t="s">
        <v>32</v>
      </c>
      <c r="AE33" s="53">
        <v>0.85</v>
      </c>
      <c r="AF33" s="54">
        <v>0.30769230769230771</v>
      </c>
      <c r="AG33" s="50"/>
      <c r="AH33" s="50"/>
      <c r="AI33" s="9"/>
      <c r="AJ33" s="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</row>
    <row r="34" spans="1:187" ht="44.25" customHeight="1" x14ac:dyDescent="0.2">
      <c r="A34" s="154"/>
      <c r="B34" s="156"/>
      <c r="C34" s="16" t="s">
        <v>52</v>
      </c>
      <c r="D34" s="12"/>
      <c r="E34" s="41">
        <v>0.23430321592649311</v>
      </c>
      <c r="F34" s="42">
        <v>0.2571</v>
      </c>
      <c r="G34" s="43">
        <v>0.125</v>
      </c>
      <c r="H34" s="43">
        <v>0.3125</v>
      </c>
      <c r="I34" s="10" t="s">
        <v>32</v>
      </c>
      <c r="J34" s="44" t="s">
        <v>32</v>
      </c>
      <c r="K34" s="10" t="s">
        <v>32</v>
      </c>
      <c r="L34" s="66">
        <v>0.5</v>
      </c>
      <c r="M34" s="66">
        <v>0.85</v>
      </c>
      <c r="N34" s="10">
        <v>61.666666667000001</v>
      </c>
      <c r="O34" s="66" t="s">
        <v>32</v>
      </c>
      <c r="P34" s="68">
        <v>0.21523178809999999</v>
      </c>
      <c r="Q34" s="9" t="s">
        <v>32</v>
      </c>
      <c r="R34" s="60">
        <v>0.6</v>
      </c>
      <c r="S34" s="48">
        <v>8.1299999999999997E-2</v>
      </c>
      <c r="T34" s="48">
        <v>0.34379999999999999</v>
      </c>
      <c r="U34" s="49">
        <v>0.21004600000000001</v>
      </c>
      <c r="V34" s="10">
        <v>30</v>
      </c>
      <c r="W34" s="11" t="s">
        <v>32</v>
      </c>
      <c r="X34" s="10">
        <v>11</v>
      </c>
      <c r="Y34" s="11">
        <v>0</v>
      </c>
      <c r="Z34" s="11">
        <v>0.56521739130434789</v>
      </c>
      <c r="AA34" s="69" t="s">
        <v>32</v>
      </c>
      <c r="AB34" s="122">
        <v>0.31034482758620691</v>
      </c>
      <c r="AC34" s="119">
        <v>0.19354838709677419</v>
      </c>
      <c r="AD34" s="67" t="s">
        <v>32</v>
      </c>
      <c r="AE34" s="53">
        <v>0.15</v>
      </c>
      <c r="AF34" s="54">
        <v>0.30769230769230771</v>
      </c>
      <c r="AG34" s="50"/>
      <c r="AH34" s="50"/>
      <c r="AI34" s="9"/>
      <c r="AJ34" s="4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</row>
    <row r="35" spans="1:187" ht="42.75" customHeight="1" x14ac:dyDescent="0.2">
      <c r="A35" s="79" t="s">
        <v>112</v>
      </c>
      <c r="B35" s="151" t="s">
        <v>51</v>
      </c>
      <c r="C35" s="152"/>
      <c r="D35" s="80"/>
      <c r="E35" s="81" t="s">
        <v>32</v>
      </c>
      <c r="F35" s="82">
        <v>0.57079999999999997</v>
      </c>
      <c r="G35" s="30">
        <v>0.21049999999999999</v>
      </c>
      <c r="H35" s="30">
        <v>0.20349999999999999</v>
      </c>
      <c r="I35" s="26">
        <v>44.561853089240685</v>
      </c>
      <c r="J35" s="30">
        <v>0.74192237709117248</v>
      </c>
      <c r="K35" s="26">
        <v>21.132162480000002</v>
      </c>
      <c r="L35" s="30">
        <v>0.186</v>
      </c>
      <c r="M35" s="30"/>
      <c r="N35" s="30">
        <v>0.40634237843856835</v>
      </c>
      <c r="O35" s="30">
        <v>0.183</v>
      </c>
      <c r="P35" s="84">
        <v>0.45461641739999997</v>
      </c>
      <c r="Q35" s="36">
        <v>0.3639</v>
      </c>
      <c r="R35" s="82"/>
      <c r="S35" s="85">
        <v>0.36630000000000001</v>
      </c>
      <c r="T35" s="85">
        <v>0.4518312431</v>
      </c>
      <c r="U35" s="83"/>
      <c r="V35" s="26">
        <v>36.4</v>
      </c>
      <c r="W35" s="82"/>
      <c r="X35" s="26">
        <v>3.5</v>
      </c>
      <c r="Y35" s="82">
        <v>0.379</v>
      </c>
      <c r="Z35" s="82" t="s">
        <v>32</v>
      </c>
      <c r="AA35" s="87">
        <v>0.29108719700679647</v>
      </c>
      <c r="AB35" s="123">
        <v>0.34313053602561605</v>
      </c>
      <c r="AC35" s="86"/>
      <c r="AD35" s="88" t="s">
        <v>50</v>
      </c>
      <c r="AE35" s="86"/>
      <c r="AF35" s="89">
        <v>0.38100000000000001</v>
      </c>
      <c r="AG35" s="86"/>
      <c r="AH35" s="86"/>
      <c r="AI35" s="36"/>
      <c r="AJ35" s="4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</row>
    <row r="36" spans="1:187" ht="21" customHeight="1" x14ac:dyDescent="0.25">
      <c r="A36" s="153" t="s">
        <v>49</v>
      </c>
      <c r="B36" s="155" t="s">
        <v>48</v>
      </c>
      <c r="C36" s="18" t="s">
        <v>47</v>
      </c>
      <c r="D36" s="12"/>
      <c r="E36" s="70" t="s">
        <v>32</v>
      </c>
      <c r="F36" s="42">
        <v>0.94440000000000002</v>
      </c>
      <c r="G36" s="58">
        <v>1</v>
      </c>
      <c r="H36" s="58">
        <v>1</v>
      </c>
      <c r="I36" s="10">
        <v>100</v>
      </c>
      <c r="J36" s="44">
        <v>0.94117647058823528</v>
      </c>
      <c r="K36" s="10">
        <v>100</v>
      </c>
      <c r="L36" s="45">
        <v>1</v>
      </c>
      <c r="M36" s="45" t="s">
        <v>114</v>
      </c>
      <c r="N36" s="113">
        <v>1</v>
      </c>
      <c r="O36" s="45">
        <v>1</v>
      </c>
      <c r="P36" s="68">
        <v>0.73611111110000005</v>
      </c>
      <c r="Q36" s="72">
        <v>0.82289999999999996</v>
      </c>
      <c r="R36" s="71"/>
      <c r="S36" s="48">
        <v>1</v>
      </c>
      <c r="T36" s="48">
        <v>1</v>
      </c>
      <c r="U36" s="49">
        <v>1</v>
      </c>
      <c r="V36" s="10">
        <v>100</v>
      </c>
      <c r="W36" s="72"/>
      <c r="X36" s="10">
        <v>100</v>
      </c>
      <c r="Y36" s="72">
        <v>1</v>
      </c>
      <c r="Z36" s="72" t="s">
        <v>32</v>
      </c>
      <c r="AA36" s="72">
        <v>1</v>
      </c>
      <c r="AB36" s="122">
        <v>1</v>
      </c>
      <c r="AC36" s="116" t="s">
        <v>32</v>
      </c>
      <c r="AD36" s="72">
        <v>1</v>
      </c>
      <c r="AE36" s="73" t="s">
        <v>32</v>
      </c>
      <c r="AF36" s="74">
        <v>1</v>
      </c>
      <c r="AG36" s="50"/>
      <c r="AH36" s="50"/>
      <c r="AI36" s="72">
        <v>1</v>
      </c>
      <c r="AJ36" s="4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</row>
    <row r="37" spans="1:187" ht="19.5" customHeight="1" x14ac:dyDescent="0.25">
      <c r="A37" s="154"/>
      <c r="B37" s="156"/>
      <c r="C37" s="18" t="s">
        <v>46</v>
      </c>
      <c r="D37" s="12"/>
      <c r="E37" s="70" t="s">
        <v>32</v>
      </c>
      <c r="F37" s="42">
        <v>5.5500000000000001E-2</v>
      </c>
      <c r="G37" s="58">
        <v>0</v>
      </c>
      <c r="H37" s="58">
        <v>0</v>
      </c>
      <c r="I37" s="10">
        <v>0</v>
      </c>
      <c r="J37" s="44">
        <v>0</v>
      </c>
      <c r="K37" s="10">
        <v>0</v>
      </c>
      <c r="L37" s="45">
        <v>0</v>
      </c>
      <c r="M37" s="45" t="s">
        <v>114</v>
      </c>
      <c r="N37" s="114" t="s">
        <v>115</v>
      </c>
      <c r="O37" s="45">
        <v>0</v>
      </c>
      <c r="P37" s="68">
        <v>0.26388888890000001</v>
      </c>
      <c r="Q37" s="72">
        <v>0.17710000000000001</v>
      </c>
      <c r="R37" s="71"/>
      <c r="S37" s="48">
        <v>0</v>
      </c>
      <c r="T37" s="48">
        <v>0</v>
      </c>
      <c r="U37" s="49">
        <v>0</v>
      </c>
      <c r="V37" s="10">
        <v>0</v>
      </c>
      <c r="W37" s="72"/>
      <c r="X37" s="10">
        <v>0</v>
      </c>
      <c r="Y37" s="72">
        <v>0</v>
      </c>
      <c r="Z37" s="72" t="s">
        <v>32</v>
      </c>
      <c r="AA37" s="72">
        <v>0</v>
      </c>
      <c r="AB37" s="122">
        <v>0</v>
      </c>
      <c r="AC37" s="116" t="s">
        <v>32</v>
      </c>
      <c r="AD37" s="72">
        <v>0</v>
      </c>
      <c r="AE37" s="73" t="s">
        <v>32</v>
      </c>
      <c r="AF37" s="54">
        <v>0</v>
      </c>
      <c r="AG37" s="50"/>
      <c r="AH37" s="50"/>
      <c r="AI37" s="72">
        <v>0</v>
      </c>
      <c r="AJ37" s="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</row>
    <row r="38" spans="1:187" s="108" customFormat="1" ht="12.75" customHeight="1" x14ac:dyDescent="0.2">
      <c r="A38" s="100"/>
      <c r="B38" s="100"/>
      <c r="C38" s="101"/>
      <c r="D38" s="102"/>
      <c r="E38" s="103"/>
      <c r="F38" s="104"/>
      <c r="G38" s="104"/>
      <c r="H38" s="104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6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1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</row>
    <row r="39" spans="1:187" ht="12.75" customHeight="1" x14ac:dyDescent="0.2">
      <c r="A39" s="14" t="s">
        <v>45</v>
      </c>
      <c r="B39" s="13"/>
      <c r="C39" s="101"/>
      <c r="D39" s="102"/>
      <c r="E39" s="103"/>
      <c r="F39" s="109"/>
      <c r="G39" s="109"/>
      <c r="H39" s="10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1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187" ht="12.75" customHeight="1" x14ac:dyDescent="0.2">
      <c r="A40" s="14" t="s">
        <v>44</v>
      </c>
      <c r="B40" s="13"/>
      <c r="C40" s="101"/>
      <c r="D40" s="102"/>
      <c r="E40" s="103"/>
      <c r="F40" s="109"/>
      <c r="G40" s="109"/>
      <c r="H40" s="10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1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187" ht="12.75" customHeight="1" x14ac:dyDescent="0.2">
      <c r="A41" s="90" t="s">
        <v>43</v>
      </c>
      <c r="B41" s="90"/>
      <c r="C41" s="101"/>
      <c r="D41" s="102"/>
      <c r="E41" s="103"/>
      <c r="F41" s="109"/>
      <c r="G41" s="109"/>
      <c r="H41" s="109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1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187" ht="12.75" customHeight="1" x14ac:dyDescent="0.2">
      <c r="A42" s="8" t="s">
        <v>33</v>
      </c>
      <c r="B42" s="107"/>
      <c r="C42" s="101"/>
      <c r="D42" s="102"/>
      <c r="E42" s="103"/>
      <c r="F42" s="109"/>
      <c r="G42" s="109"/>
      <c r="H42" s="109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1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187" ht="12.75" customHeight="1" x14ac:dyDescent="0.2">
      <c r="A43" s="7" t="s">
        <v>34</v>
      </c>
      <c r="B43" s="107"/>
      <c r="C43" s="101"/>
      <c r="D43" s="102"/>
      <c r="E43" s="103"/>
      <c r="F43" s="109"/>
      <c r="G43" s="109"/>
      <c r="H43" s="10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1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187" ht="12.75" customHeight="1" x14ac:dyDescent="0.2">
      <c r="A44" s="7" t="s">
        <v>35</v>
      </c>
      <c r="B44" s="107"/>
      <c r="C44" s="101"/>
      <c r="D44" s="102"/>
      <c r="E44" s="103"/>
      <c r="F44" s="109"/>
      <c r="G44" s="109"/>
      <c r="H44" s="10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1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187" ht="12.75" customHeight="1" x14ac:dyDescent="0.2">
      <c r="A45" s="6" t="s">
        <v>36</v>
      </c>
      <c r="B45" s="107"/>
      <c r="C45" s="101"/>
      <c r="D45" s="102"/>
      <c r="E45" s="103"/>
      <c r="F45" s="109"/>
      <c r="G45" s="109"/>
      <c r="H45" s="109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1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187" s="108" customFormat="1" ht="12.75" customHeight="1" x14ac:dyDescent="0.2">
      <c r="A46" s="107"/>
      <c r="B46" s="107"/>
      <c r="C46" s="101"/>
      <c r="D46" s="102"/>
      <c r="E46" s="103"/>
      <c r="F46" s="109"/>
      <c r="G46" s="109"/>
      <c r="H46" s="109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1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1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</row>
    <row r="47" spans="1:187" s="108" customFormat="1" ht="12.75" customHeight="1" x14ac:dyDescent="0.2">
      <c r="A47" s="107"/>
      <c r="B47" s="107"/>
      <c r="C47" s="101"/>
      <c r="D47" s="102"/>
      <c r="E47" s="103"/>
      <c r="F47" s="109"/>
      <c r="G47" s="109"/>
      <c r="H47" s="109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1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</row>
    <row r="48" spans="1:187" ht="69.75" customHeight="1" x14ac:dyDescent="0.2">
      <c r="A48" s="157" t="s">
        <v>42</v>
      </c>
      <c r="B48" s="158"/>
      <c r="C48" s="159"/>
      <c r="D48" s="111" t="s">
        <v>41</v>
      </c>
      <c r="E48" s="24" t="s">
        <v>0</v>
      </c>
      <c r="F48" s="112" t="s">
        <v>1</v>
      </c>
      <c r="G48" s="25" t="s">
        <v>2</v>
      </c>
      <c r="H48" s="75" t="s">
        <v>3</v>
      </c>
      <c r="I48" s="76" t="s">
        <v>4</v>
      </c>
      <c r="J48" s="76" t="s">
        <v>5</v>
      </c>
      <c r="K48" s="76" t="s">
        <v>6</v>
      </c>
      <c r="L48" s="76" t="s">
        <v>7</v>
      </c>
      <c r="M48" s="76" t="s">
        <v>8</v>
      </c>
      <c r="N48" s="76" t="s">
        <v>9</v>
      </c>
      <c r="O48" s="76" t="s">
        <v>10</v>
      </c>
      <c r="P48" s="76" t="s">
        <v>11</v>
      </c>
      <c r="Q48" s="76" t="s">
        <v>27</v>
      </c>
      <c r="R48" s="76" t="s">
        <v>12</v>
      </c>
      <c r="S48" s="76" t="s">
        <v>13</v>
      </c>
      <c r="T48" s="76" t="s">
        <v>14</v>
      </c>
      <c r="U48" s="76" t="s">
        <v>15</v>
      </c>
      <c r="V48" s="76" t="s">
        <v>17</v>
      </c>
      <c r="W48" s="76" t="s">
        <v>18</v>
      </c>
      <c r="X48" s="77" t="s">
        <v>16</v>
      </c>
      <c r="Y48" s="76" t="s">
        <v>19</v>
      </c>
      <c r="Z48" s="76" t="s">
        <v>20</v>
      </c>
      <c r="AA48" s="178" t="s">
        <v>21</v>
      </c>
      <c r="AB48" s="76" t="s">
        <v>22</v>
      </c>
      <c r="AC48" s="76" t="s">
        <v>23</v>
      </c>
      <c r="AD48" s="76" t="s">
        <v>24</v>
      </c>
      <c r="AE48" s="76" t="s">
        <v>25</v>
      </c>
      <c r="AF48" s="76" t="s">
        <v>26</v>
      </c>
      <c r="AG48" s="76" t="s">
        <v>28</v>
      </c>
      <c r="AH48" s="76" t="s">
        <v>29</v>
      </c>
      <c r="AI48" s="76" t="s">
        <v>30</v>
      </c>
      <c r="AJ48" s="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s="2" customFormat="1" ht="12.75" customHeight="1" x14ac:dyDescent="0.2">
      <c r="A49" s="160"/>
      <c r="B49" s="163" t="s">
        <v>40</v>
      </c>
      <c r="C49" s="164"/>
      <c r="D49" s="146" t="s">
        <v>39</v>
      </c>
      <c r="E49" s="136">
        <f>1127700000/1000000</f>
        <v>1127.7</v>
      </c>
      <c r="F49" s="136">
        <v>1546.6</v>
      </c>
      <c r="G49" s="136">
        <v>31.02</v>
      </c>
      <c r="H49" s="124"/>
      <c r="I49" s="149" t="s">
        <v>32</v>
      </c>
      <c r="J49" s="124"/>
      <c r="K49" s="124"/>
      <c r="L49" s="149" t="s">
        <v>32</v>
      </c>
      <c r="M49" s="124"/>
      <c r="N49" s="136">
        <f>31661781/1000</f>
        <v>31661.780999999999</v>
      </c>
      <c r="O49" s="149" t="s">
        <v>32</v>
      </c>
      <c r="P49" s="136">
        <f>12220.486157</f>
        <v>12220.486156999999</v>
      </c>
      <c r="Q49" s="136"/>
      <c r="R49" s="133">
        <v>0</v>
      </c>
      <c r="S49" s="135">
        <v>1120.6459869994274</v>
      </c>
      <c r="T49" s="135">
        <v>5252.0590000000002</v>
      </c>
      <c r="U49" s="124" t="s">
        <v>32</v>
      </c>
      <c r="V49" s="131">
        <v>0</v>
      </c>
      <c r="W49" s="124">
        <v>0</v>
      </c>
      <c r="X49" s="139"/>
      <c r="Y49" s="124">
        <v>0</v>
      </c>
      <c r="Z49" s="181">
        <v>39727433</v>
      </c>
      <c r="AA49" s="179"/>
      <c r="AB49" s="126" t="s">
        <v>32</v>
      </c>
      <c r="AC49" s="124">
        <v>0</v>
      </c>
      <c r="AD49" s="129" t="s">
        <v>32</v>
      </c>
      <c r="AE49" s="124"/>
      <c r="AF49" s="124"/>
      <c r="AG49" s="124"/>
      <c r="AH49" s="124"/>
      <c r="AI49" s="124" t="s">
        <v>61</v>
      </c>
      <c r="AJ49" s="4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s="2" customFormat="1" ht="12.75" customHeight="1" x14ac:dyDescent="0.2">
      <c r="A50" s="161"/>
      <c r="B50" s="142"/>
      <c r="C50" s="143"/>
      <c r="D50" s="147"/>
      <c r="E50" s="137"/>
      <c r="F50" s="137"/>
      <c r="G50" s="137"/>
      <c r="H50" s="125"/>
      <c r="I50" s="149"/>
      <c r="J50" s="125"/>
      <c r="K50" s="125"/>
      <c r="L50" s="149"/>
      <c r="M50" s="125"/>
      <c r="N50" s="137"/>
      <c r="O50" s="149"/>
      <c r="P50" s="137"/>
      <c r="Q50" s="137"/>
      <c r="R50" s="134"/>
      <c r="S50" s="135"/>
      <c r="T50" s="135"/>
      <c r="U50" s="124"/>
      <c r="V50" s="132"/>
      <c r="W50" s="125"/>
      <c r="X50" s="139"/>
      <c r="Y50" s="125"/>
      <c r="Z50" s="181"/>
      <c r="AA50" s="180"/>
      <c r="AB50" s="127"/>
      <c r="AC50" s="125"/>
      <c r="AD50" s="130"/>
      <c r="AE50" s="125"/>
      <c r="AF50" s="125"/>
      <c r="AG50" s="125"/>
      <c r="AH50" s="125"/>
      <c r="AI50" s="125"/>
      <c r="AJ50" s="4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s="2" customFormat="1" ht="12.75" customHeight="1" x14ac:dyDescent="0.2">
      <c r="A51" s="161"/>
      <c r="B51" s="144"/>
      <c r="C51" s="145"/>
      <c r="D51" s="148"/>
      <c r="E51" s="138"/>
      <c r="F51" s="138"/>
      <c r="G51" s="138"/>
      <c r="H51" s="125"/>
      <c r="I51" s="149"/>
      <c r="J51" s="125"/>
      <c r="K51" s="125"/>
      <c r="L51" s="149"/>
      <c r="M51" s="125"/>
      <c r="N51" s="138"/>
      <c r="O51" s="149"/>
      <c r="P51" s="138"/>
      <c r="Q51" s="138"/>
      <c r="R51" s="134"/>
      <c r="S51" s="135"/>
      <c r="T51" s="135"/>
      <c r="U51" s="124"/>
      <c r="V51" s="132"/>
      <c r="W51" s="125"/>
      <c r="X51" s="139"/>
      <c r="Y51" s="125"/>
      <c r="Z51" s="181"/>
      <c r="AA51" s="180"/>
      <c r="AB51" s="128"/>
      <c r="AC51" s="125"/>
      <c r="AD51" s="130"/>
      <c r="AE51" s="125"/>
      <c r="AF51" s="125"/>
      <c r="AG51" s="125"/>
      <c r="AH51" s="125"/>
      <c r="AI51" s="125"/>
      <c r="AJ51" s="4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s="2" customFormat="1" ht="12.75" customHeight="1" x14ac:dyDescent="0.2">
      <c r="A52" s="161"/>
      <c r="B52" s="140" t="s">
        <v>38</v>
      </c>
      <c r="C52" s="141"/>
      <c r="D52" s="146" t="s">
        <v>37</v>
      </c>
      <c r="E52" s="136">
        <f>941380000/1000000</f>
        <v>941.38</v>
      </c>
      <c r="F52" s="149">
        <v>0</v>
      </c>
      <c r="G52" s="131">
        <v>0</v>
      </c>
      <c r="H52" s="124"/>
      <c r="I52" s="149" t="s">
        <v>32</v>
      </c>
      <c r="J52" s="124"/>
      <c r="K52" s="124"/>
      <c r="L52" s="149" t="s">
        <v>32</v>
      </c>
      <c r="M52" s="124"/>
      <c r="N52" s="136">
        <f>5607465/1000</f>
        <v>5607.4650000000001</v>
      </c>
      <c r="O52" s="149" t="s">
        <v>32</v>
      </c>
      <c r="P52" s="136">
        <f>11995.63206</f>
        <v>11995.63206</v>
      </c>
      <c r="Q52" s="136"/>
      <c r="R52" s="133">
        <v>0</v>
      </c>
      <c r="S52" s="135">
        <v>1025.8361119531171</v>
      </c>
      <c r="T52" s="135">
        <v>146.90700000000001</v>
      </c>
      <c r="U52" s="136">
        <v>673.79079999999999</v>
      </c>
      <c r="V52" s="131">
        <v>0</v>
      </c>
      <c r="W52" s="124">
        <v>0</v>
      </c>
      <c r="X52" s="139"/>
      <c r="Y52" s="124">
        <v>0</v>
      </c>
      <c r="Z52" s="181">
        <v>8081001</v>
      </c>
      <c r="AA52" s="179"/>
      <c r="AB52" s="126" t="s">
        <v>32</v>
      </c>
      <c r="AC52" s="124">
        <v>0</v>
      </c>
      <c r="AD52" s="129" t="s">
        <v>32</v>
      </c>
      <c r="AE52" s="124"/>
      <c r="AF52" s="124"/>
      <c r="AG52" s="124"/>
      <c r="AH52" s="124"/>
      <c r="AI52" s="124" t="s">
        <v>61</v>
      </c>
      <c r="AJ52" s="4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s="2" customFormat="1" ht="12.75" customHeight="1" x14ac:dyDescent="0.2">
      <c r="A53" s="161"/>
      <c r="B53" s="142"/>
      <c r="C53" s="143"/>
      <c r="D53" s="147"/>
      <c r="E53" s="137"/>
      <c r="F53" s="150"/>
      <c r="G53" s="132"/>
      <c r="H53" s="125"/>
      <c r="I53" s="149"/>
      <c r="J53" s="125"/>
      <c r="K53" s="125"/>
      <c r="L53" s="149"/>
      <c r="M53" s="125"/>
      <c r="N53" s="137"/>
      <c r="O53" s="149"/>
      <c r="P53" s="137"/>
      <c r="Q53" s="137"/>
      <c r="R53" s="134"/>
      <c r="S53" s="135"/>
      <c r="T53" s="135"/>
      <c r="U53" s="137"/>
      <c r="V53" s="132"/>
      <c r="W53" s="125"/>
      <c r="X53" s="139"/>
      <c r="Y53" s="125"/>
      <c r="Z53" s="181"/>
      <c r="AA53" s="180"/>
      <c r="AB53" s="127"/>
      <c r="AC53" s="125"/>
      <c r="AD53" s="130"/>
      <c r="AE53" s="125"/>
      <c r="AF53" s="125"/>
      <c r="AG53" s="125"/>
      <c r="AH53" s="125"/>
      <c r="AI53" s="125"/>
      <c r="AJ53" s="4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s="2" customFormat="1" ht="12.75" customHeight="1" x14ac:dyDescent="0.2">
      <c r="A54" s="162"/>
      <c r="B54" s="144"/>
      <c r="C54" s="145"/>
      <c r="D54" s="148"/>
      <c r="E54" s="138"/>
      <c r="F54" s="150"/>
      <c r="G54" s="132"/>
      <c r="H54" s="125"/>
      <c r="I54" s="149"/>
      <c r="J54" s="125"/>
      <c r="K54" s="125"/>
      <c r="L54" s="149"/>
      <c r="M54" s="125"/>
      <c r="N54" s="138"/>
      <c r="O54" s="149"/>
      <c r="P54" s="138"/>
      <c r="Q54" s="138"/>
      <c r="R54" s="134"/>
      <c r="S54" s="135"/>
      <c r="T54" s="135"/>
      <c r="U54" s="138"/>
      <c r="V54" s="132"/>
      <c r="W54" s="125"/>
      <c r="X54" s="139"/>
      <c r="Y54" s="125"/>
      <c r="Z54" s="181"/>
      <c r="AA54" s="180"/>
      <c r="AB54" s="128"/>
      <c r="AC54" s="125"/>
      <c r="AD54" s="130"/>
      <c r="AE54" s="125"/>
      <c r="AF54" s="125"/>
      <c r="AG54" s="125"/>
      <c r="AH54" s="125"/>
      <c r="AI54" s="125"/>
      <c r="AJ54" s="4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s="107" customFormat="1" ht="33.75" customHeight="1" x14ac:dyDescent="0.2">
      <c r="A55" s="101" t="s">
        <v>113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</row>
    <row r="56" spans="1:84" s="107" customFormat="1" ht="12.75" customHeight="1" x14ac:dyDescent="0.2">
      <c r="AJ56" s="101"/>
    </row>
    <row r="57" spans="1:84" s="2" customFormat="1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</row>
    <row r="58" spans="1:84" s="2" customFormat="1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1:84" s="2" customFormat="1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84" s="2" customFormat="1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s="2" customFormat="1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:84" s="2" customFormat="1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1:84" s="2" customFormat="1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s="2" customFormat="1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</row>
    <row r="65" spans="1:84" s="2" customFormat="1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1:84" s="2" customFormat="1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</row>
    <row r="67" spans="1:84" s="2" customFormat="1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s="2" customFormat="1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</row>
    <row r="69" spans="1:84" s="2" customFormat="1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</row>
    <row r="70" spans="1:84" s="2" customFormat="1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</row>
    <row r="71" spans="1:84" s="2" customFormat="1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</row>
    <row r="72" spans="1:84" s="2" customFormat="1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1:84" s="2" customFormat="1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</row>
    <row r="74" spans="1:84" s="2" customFormat="1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</row>
    <row r="75" spans="1:84" s="2" customFormat="1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</row>
    <row r="76" spans="1:84" s="2" customFormat="1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</row>
    <row r="77" spans="1:84" s="2" customFormat="1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</row>
    <row r="78" spans="1:84" s="2" customFormat="1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</row>
    <row r="79" spans="1:84" s="2" customFormat="1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</row>
    <row r="80" spans="1:84" s="2" customFormat="1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1:84" s="2" customFormat="1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1:84" s="2" customFormat="1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1:84" s="2" customFormat="1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1:84" s="2" customFormat="1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s="2" customFormat="1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s="2" customFormat="1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</row>
    <row r="87" spans="1:84" s="2" customFormat="1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</row>
    <row r="88" spans="1:84" s="2" customFormat="1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</row>
    <row r="89" spans="1:84" s="2" customFormat="1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</row>
    <row r="90" spans="1:84" s="2" customFormat="1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84" s="2" customFormat="1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1:84" s="2" customFormat="1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1:84" s="2" customFormat="1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1:84" s="2" customFormat="1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1:84" s="2" customFormat="1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1:84" s="2" customFormat="1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1:84" s="2" customFormat="1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1:84" s="2" customFormat="1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</row>
    <row r="99" spans="1:84" s="2" customFormat="1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</row>
    <row r="100" spans="1:84" s="2" customFormat="1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</row>
    <row r="101" spans="1:84" s="2" customFormat="1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</row>
    <row r="102" spans="1:84" s="2" customFormat="1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</row>
    <row r="103" spans="1:84" s="2" customFormat="1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</row>
    <row r="104" spans="1:84" s="2" customFormat="1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s="2" customFormat="1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s="2" customFormat="1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s="2" customFormat="1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</row>
    <row r="108" spans="1:84" s="2" customFormat="1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</row>
    <row r="109" spans="1:84" s="2" customFormat="1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s="2" customFormat="1" ht="12.75" customHeight="1" x14ac:dyDescent="0.2">
      <c r="AJ110" s="5"/>
    </row>
    <row r="111" spans="1:84" s="2" customFormat="1" ht="12.75" customHeight="1" x14ac:dyDescent="0.2">
      <c r="AJ111" s="5"/>
    </row>
    <row r="112" spans="1:84" s="2" customFormat="1" ht="12.75" customHeight="1" x14ac:dyDescent="0.2">
      <c r="AJ112" s="5"/>
    </row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</sheetData>
  <mergeCells count="82">
    <mergeCell ref="A1:C1"/>
    <mergeCell ref="B2:C2"/>
    <mergeCell ref="A3:A8"/>
    <mergeCell ref="B3:B5"/>
    <mergeCell ref="B6:B8"/>
    <mergeCell ref="A9:A16"/>
    <mergeCell ref="B9:B16"/>
    <mergeCell ref="A17:A32"/>
    <mergeCell ref="B17:B32"/>
    <mergeCell ref="A33:A34"/>
    <mergeCell ref="B33:B34"/>
    <mergeCell ref="B35:C35"/>
    <mergeCell ref="A36:A37"/>
    <mergeCell ref="B36:B37"/>
    <mergeCell ref="A48:C48"/>
    <mergeCell ref="A49:A54"/>
    <mergeCell ref="B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N49:N51"/>
    <mergeCell ref="O49:O51"/>
    <mergeCell ref="P49:P51"/>
    <mergeCell ref="R49:R51"/>
    <mergeCell ref="S49:S51"/>
    <mergeCell ref="AD49:AD51"/>
    <mergeCell ref="AE49:AE51"/>
    <mergeCell ref="AF49:AF51"/>
    <mergeCell ref="Q49:Q51"/>
    <mergeCell ref="AG49:AG51"/>
    <mergeCell ref="Y49:Y51"/>
    <mergeCell ref="Z49:Z51"/>
    <mergeCell ref="AA49:AA51"/>
    <mergeCell ref="AB49:AB51"/>
    <mergeCell ref="AC49:AC51"/>
    <mergeCell ref="T49:T51"/>
    <mergeCell ref="U49:U51"/>
    <mergeCell ref="X49:X51"/>
    <mergeCell ref="V49:V51"/>
    <mergeCell ref="W49:W51"/>
    <mergeCell ref="AH49:AH51"/>
    <mergeCell ref="AI49:AI51"/>
    <mergeCell ref="B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N52:N54"/>
    <mergeCell ref="O52:O54"/>
    <mergeCell ref="P52:P54"/>
    <mergeCell ref="V52:V54"/>
    <mergeCell ref="W52:W54"/>
    <mergeCell ref="Y52:Y54"/>
    <mergeCell ref="Z52:Z54"/>
    <mergeCell ref="Q52:Q54"/>
    <mergeCell ref="R52:R54"/>
    <mergeCell ref="S52:S54"/>
    <mergeCell ref="T52:T54"/>
    <mergeCell ref="U52:U54"/>
    <mergeCell ref="X52:X54"/>
    <mergeCell ref="AG52:AG54"/>
    <mergeCell ref="AH52:AH54"/>
    <mergeCell ref="AI52:AI54"/>
    <mergeCell ref="AA52:AA54"/>
    <mergeCell ref="AB52:AB54"/>
    <mergeCell ref="AC52:AC54"/>
    <mergeCell ref="AD52:AD54"/>
    <mergeCell ref="AE52:AE54"/>
    <mergeCell ref="AF52:AF54"/>
  </mergeCells>
  <hyperlinks>
    <hyperlink ref="AF48" r:id="rId1"/>
    <hyperlink ref="E1" r:id="rId2"/>
    <hyperlink ref="G1" r:id="rId3"/>
    <hyperlink ref="I1" r:id="rId4"/>
    <hyperlink ref="N1" r:id="rId5"/>
    <hyperlink ref="O1" r:id="rId6"/>
    <hyperlink ref="T1" r:id="rId7"/>
    <hyperlink ref="V1" r:id="rId8"/>
    <hyperlink ref="X1" r:id="rId9"/>
    <hyperlink ref="Y1" r:id="rId10"/>
    <hyperlink ref="AD1" r:id="rId11"/>
    <hyperlink ref="AE1" r:id="rId12"/>
    <hyperlink ref="AF1" r:id="rId13"/>
    <hyperlink ref="AC1" r:id="rId14"/>
  </hyperlink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8" scale="28" orientation="landscape" useFirstPageNumber="1" r:id="rId15"/>
  <headerFooter alignWithMargins="0"/>
  <colBreaks count="2" manualBreakCount="2">
    <brk id="12" max="55" man="1"/>
    <brk id="25" max="55" man="1"/>
  </colBreaks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Pillar I Credit Risk data </vt:lpstr>
      <vt:lpstr>'Pillar I Credit Risk data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2015-04-09T08:25:25Z</dcterms:modified>
</cp:coreProperties>
</file>