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30" windowWidth="11325" windowHeight="13995" firstSheet="1" activeTab="1"/>
  </bookViews>
  <sheets>
    <sheet name="Tabelle3  " sheetId="1" state="hidden" r:id="rId1"/>
    <sheet name="National data" sheetId="2" r:id="rId2"/>
  </sheets>
  <externalReferences>
    <externalReference r:id="rId5"/>
    <externalReference r:id="rId6"/>
  </externalReferences>
  <definedNames/>
  <calcPr fullCalcOnLoad="1"/>
</workbook>
</file>

<file path=xl/comments2.xml><?xml version="1.0" encoding="utf-8"?>
<comments xmlns="http://schemas.openxmlformats.org/spreadsheetml/2006/main">
  <authors>
    <author>Constantin Macsuta</author>
    <author>u02123</author>
    <author>b282800</author>
  </authors>
  <commentList>
    <comment ref="Y3" authorId="0">
      <text>
        <r>
          <rPr>
            <b/>
            <sz val="8"/>
            <rFont val="Tahoma"/>
            <family val="2"/>
          </rPr>
          <t>RON million</t>
        </r>
        <r>
          <rPr>
            <sz val="8"/>
            <rFont val="Tahoma"/>
            <family val="2"/>
          </rPr>
          <t xml:space="preserve">
</t>
        </r>
      </text>
    </comment>
    <comment ref="Y7" authorId="0">
      <text>
        <r>
          <rPr>
            <b/>
            <sz val="8"/>
            <rFont val="Tahoma"/>
            <family val="2"/>
          </rPr>
          <t>RON million</t>
        </r>
        <r>
          <rPr>
            <sz val="8"/>
            <rFont val="Tahoma"/>
            <family val="2"/>
          </rPr>
          <t xml:space="preserve">
</t>
        </r>
      </text>
    </comment>
    <comment ref="Y9" authorId="0">
      <text>
        <r>
          <rPr>
            <b/>
            <sz val="8"/>
            <rFont val="Tahoma"/>
            <family val="2"/>
          </rPr>
          <t>RON million</t>
        </r>
        <r>
          <rPr>
            <sz val="8"/>
            <rFont val="Tahoma"/>
            <family val="2"/>
          </rPr>
          <t xml:space="preserve">
</t>
        </r>
      </text>
    </comment>
    <comment ref="Y13" authorId="0">
      <text>
        <r>
          <rPr>
            <b/>
            <sz val="8"/>
            <rFont val="Tahoma"/>
            <family val="2"/>
          </rPr>
          <t>RON million</t>
        </r>
        <r>
          <rPr>
            <sz val="8"/>
            <rFont val="Tahoma"/>
            <family val="2"/>
          </rPr>
          <t xml:space="preserve">
</t>
        </r>
      </text>
    </comment>
    <comment ref="Y17" authorId="0">
      <text>
        <r>
          <rPr>
            <b/>
            <sz val="8"/>
            <rFont val="Tahoma"/>
            <family val="2"/>
          </rPr>
          <t>RON million</t>
        </r>
        <r>
          <rPr>
            <sz val="8"/>
            <rFont val="Tahoma"/>
            <family val="2"/>
          </rPr>
          <t xml:space="preserve">
</t>
        </r>
      </text>
    </comment>
    <comment ref="G1" authorId="1">
      <text>
        <r>
          <rPr>
            <b/>
            <sz val="8"/>
            <rFont val="Tahoma"/>
            <family val="2"/>
          </rPr>
          <t>u02123:</t>
        </r>
        <r>
          <rPr>
            <sz val="8"/>
            <rFont val="Tahoma"/>
            <family val="2"/>
          </rPr>
          <t xml:space="preserve">
Only banks, credits unions are excluded. Their impact on total value is negligible. </t>
        </r>
      </text>
    </comment>
    <comment ref="Q2" authorId="2">
      <text>
        <r>
          <rPr>
            <b/>
            <sz val="8"/>
            <rFont val="Tahoma"/>
            <family val="2"/>
          </rPr>
          <t>Preso dalla relazione tab 16.1</t>
        </r>
        <r>
          <rPr>
            <sz val="8"/>
            <rFont val="Tahoma"/>
            <family val="2"/>
          </rPr>
          <t xml:space="preserve">
</t>
        </r>
      </text>
    </comment>
    <comment ref="Q4" authorId="2">
      <text>
        <r>
          <rPr>
            <b/>
            <sz val="8"/>
            <rFont val="Tahoma"/>
            <family val="2"/>
          </rPr>
          <t>Tab a8.1 relazione
Totale PIL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<sst xmlns="http://schemas.openxmlformats.org/spreadsheetml/2006/main" count="170" uniqueCount="113">
  <si>
    <t>PL</t>
  </si>
  <si>
    <t>681,1 billion PLN</t>
  </si>
  <si>
    <t>Total loans of credit institutions to non-credit institutions</t>
  </si>
  <si>
    <t>Number of subsidiaries from EEA countries</t>
  </si>
  <si>
    <t>Total assets of subsidiaries from EEA countries</t>
  </si>
  <si>
    <t>Number of branches from third countries</t>
  </si>
  <si>
    <t>Total assets of branches from third countries</t>
  </si>
  <si>
    <t>Number of subsidiaries from third countries</t>
  </si>
  <si>
    <t>Total assets of subsidiaries from third countries</t>
  </si>
  <si>
    <t>20,9 billion PLN</t>
  </si>
  <si>
    <t>420,5 billion PLN</t>
  </si>
  <si>
    <t>54,2 billion PLN</t>
  </si>
  <si>
    <t>342,2 billion PLN</t>
  </si>
  <si>
    <t>N/A</t>
  </si>
  <si>
    <t xml:space="preserve">Number and size of credit institutions in EU countries </t>
  </si>
  <si>
    <t>AT</t>
  </si>
  <si>
    <t>BE</t>
  </si>
  <si>
    <t>BG</t>
  </si>
  <si>
    <t>CZ</t>
  </si>
  <si>
    <t>DE</t>
  </si>
  <si>
    <t>DK</t>
  </si>
  <si>
    <t>EE</t>
  </si>
  <si>
    <t>ES</t>
  </si>
  <si>
    <t>FI</t>
  </si>
  <si>
    <t>HU</t>
  </si>
  <si>
    <t>IE</t>
  </si>
  <si>
    <t>IT</t>
  </si>
  <si>
    <t>LV</t>
  </si>
  <si>
    <t>LU</t>
  </si>
  <si>
    <t>NL</t>
  </si>
  <si>
    <t>PT</t>
  </si>
  <si>
    <t>RO</t>
  </si>
  <si>
    <t>SE</t>
  </si>
  <si>
    <t>SI</t>
  </si>
  <si>
    <t>SK</t>
  </si>
  <si>
    <t>IC</t>
  </si>
  <si>
    <t>LI</t>
  </si>
  <si>
    <t>NO</t>
  </si>
  <si>
    <t>Number</t>
  </si>
  <si>
    <t>Total assets</t>
  </si>
  <si>
    <t>Total assets per GDP</t>
  </si>
  <si>
    <t>Number and size of foreign credit institutions in EU countries</t>
  </si>
  <si>
    <t>Number of branches</t>
  </si>
  <si>
    <t xml:space="preserve">Total assets of branches </t>
  </si>
  <si>
    <t xml:space="preserve">Number of subsidiaries </t>
  </si>
  <si>
    <t xml:space="preserve">Total assets of subsidiaries </t>
  </si>
  <si>
    <t>Total tier I capital as % of total capital</t>
  </si>
  <si>
    <t>Total tier II capital as % of total capital</t>
  </si>
  <si>
    <t>Total capital adequacy ratio</t>
  </si>
  <si>
    <t>Number and size of investment firms in EU countries</t>
  </si>
  <si>
    <t xml:space="preserve">Index: </t>
  </si>
  <si>
    <t>N/A: not available</t>
  </si>
  <si>
    <t>C: confidential</t>
  </si>
  <si>
    <t>N/M: non material</t>
  </si>
  <si>
    <t>From EEA countries</t>
  </si>
  <si>
    <t>From third countries</t>
  </si>
  <si>
    <t>MT</t>
  </si>
  <si>
    <t xml:space="preserve">Total capital requirements </t>
  </si>
  <si>
    <t>Total capital and capital requirements of credit institutions in EU countries</t>
  </si>
  <si>
    <t>Total capital and capital requirements of investment firms in EU countries</t>
  </si>
  <si>
    <t>FR</t>
  </si>
  <si>
    <t>LT</t>
  </si>
  <si>
    <t xml:space="preserve">UK </t>
  </si>
  <si>
    <t>CY * Includes 111 Cooperative Credit Institutions, permanently affiliated, to the Cooperative Central Bank Ltd which acts as a central body under article 3 of Directive 2006/48/EC.</t>
  </si>
  <si>
    <t>CY ** At 31/12/2009 62 CIFs were sending CRD calculations but the total number of authorised CIFs was 65. 
3 CIFs didn't send CRD calculations as they didn't start activities (CIFs have 12 months from the date of their authorisation to start activities).</t>
  </si>
  <si>
    <t>CY
€ 'm</t>
  </si>
  <si>
    <t>* "By memory", the Total capital adequacy ratio, excluding the BPN Group and BPP Group, is 12%</t>
  </si>
  <si>
    <t>23 753.8</t>
  </si>
  <si>
    <t>86.7</t>
  </si>
  <si>
    <t>4 394.7</t>
  </si>
  <si>
    <t>14 647.8</t>
  </si>
  <si>
    <t>73.9</t>
  </si>
  <si>
    <t>26.1</t>
  </si>
  <si>
    <t>1 290.6</t>
  </si>
  <si>
    <t>15.65</t>
  </si>
  <si>
    <t>34.2</t>
  </si>
  <si>
    <t>0.1</t>
  </si>
  <si>
    <t>107.5</t>
  </si>
  <si>
    <t>0.2</t>
  </si>
  <si>
    <t>4.4</t>
  </si>
  <si>
    <t>37.4</t>
  </si>
  <si>
    <t xml:space="preserve">EL  </t>
  </si>
  <si>
    <t>Ν/Α</t>
  </si>
  <si>
    <t>(REFERENCE DATE: 31/12/2010,DATA AVAILABLE UNTIL 28.4.2010)</t>
  </si>
  <si>
    <t>19.68 bln EUR</t>
  </si>
  <si>
    <t>5.57 bln EUR</t>
  </si>
  <si>
    <t xml:space="preserve">13.594 bln EUR </t>
  </si>
  <si>
    <t>10.69 bln EUR</t>
  </si>
  <si>
    <t>0.61 bln EUR</t>
  </si>
  <si>
    <t>0.4%</t>
  </si>
  <si>
    <t>99.8%</t>
  </si>
  <si>
    <t>0.2%</t>
  </si>
  <si>
    <t>0.65 bln EUR</t>
  </si>
  <si>
    <t>46</t>
  </si>
  <si>
    <t>69</t>
  </si>
  <si>
    <t>1.11%</t>
  </si>
  <si>
    <t>98.23%</t>
  </si>
  <si>
    <t>1.77%</t>
  </si>
  <si>
    <t>12</t>
  </si>
  <si>
    <t>425.06%</t>
  </si>
  <si>
    <t>29,433.6</t>
  </si>
  <si>
    <t>3,742.4</t>
  </si>
  <si>
    <t>14,247.7</t>
  </si>
  <si>
    <t>1,601.6</t>
  </si>
  <si>
    <t>1,532.7</t>
  </si>
  <si>
    <t>150 *</t>
  </si>
  <si>
    <t>C</t>
  </si>
  <si>
    <t>77 **</t>
  </si>
  <si>
    <t>N/A </t>
  </si>
  <si>
    <t>n/a</t>
  </si>
  <si>
    <t>2324 mEUR</t>
  </si>
  <si>
    <t>228 mEUR</t>
  </si>
  <si>
    <t>N/M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</si>
</sst>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_ ;\-#,##0\ "/>
    <numFmt numFmtId="185" formatCode="0.0%"/>
    <numFmt numFmtId="186" formatCode="#,##0.000"/>
    <numFmt numFmtId="187" formatCode="#,##0\ _€"/>
    <numFmt numFmtId="188" formatCode="#,##0.0"/>
    <numFmt numFmtId="189" formatCode="_-* #,##0\ _€_-;\-* #,##0\ _€_-;_-* &quot;-&quot;??\ _€_-;_-@_-"/>
    <numFmt numFmtId="190" formatCode="0.0"/>
    <numFmt numFmtId="191" formatCode="_(* #,##0_);_(* \(#,##0\);_(* &quot;-&quot;??_);_(@_)"/>
    <numFmt numFmtId="192" formatCode="0.0\ %"/>
    <numFmt numFmtId="193" formatCode="#,##0,"/>
    <numFmt numFmtId="194" formatCode="0.00&quot;%&quot;"/>
    <numFmt numFmtId="195" formatCode="#,##0.00,"/>
    <numFmt numFmtId="196" formatCode="[$€-2]\ #,##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Verdana"/>
      <family val="2"/>
    </font>
    <font>
      <b/>
      <u val="single"/>
      <sz val="10"/>
      <color indexed="12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u val="single"/>
      <sz val="10"/>
      <color indexed="8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i/>
      <sz val="10"/>
      <name val="Verdana"/>
      <family val="2"/>
    </font>
    <font>
      <sz val="8"/>
      <name val="Arial"/>
      <family val="2"/>
    </font>
    <font>
      <sz val="7"/>
      <color indexed="8"/>
      <name val="Verdana"/>
      <family val="2"/>
    </font>
    <font>
      <sz val="10"/>
      <name val="BdE Neue Helvetica 55 Roman"/>
      <family val="2"/>
    </font>
    <font>
      <b/>
      <u val="single"/>
      <sz val="10"/>
      <color indexed="12"/>
      <name val="Arial"/>
      <family val="2"/>
    </font>
    <font>
      <sz val="10"/>
      <name val="Helv"/>
      <family val="0"/>
    </font>
    <font>
      <sz val="10"/>
      <color indexed="10"/>
      <name val="Verdan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10"/>
      <color theme="1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ck">
        <color indexed="8"/>
      </bottom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5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right"/>
    </xf>
    <xf numFmtId="0" fontId="3" fillId="0" borderId="24" xfId="0" applyFont="1" applyBorder="1" applyAlignment="1">
      <alignment/>
    </xf>
    <xf numFmtId="9" fontId="3" fillId="0" borderId="24" xfId="0" applyNumberFormat="1" applyFont="1" applyBorder="1" applyAlignment="1">
      <alignment horizontal="right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9" fontId="3" fillId="33" borderId="24" xfId="0" applyNumberFormat="1" applyFont="1" applyFill="1" applyBorder="1" applyAlignment="1">
      <alignment horizontal="right"/>
    </xf>
    <xf numFmtId="0" fontId="3" fillId="33" borderId="24" xfId="0" applyFont="1" applyFill="1" applyBorder="1" applyAlignment="1">
      <alignment/>
    </xf>
    <xf numFmtId="10" fontId="3" fillId="0" borderId="24" xfId="0" applyNumberFormat="1" applyFont="1" applyBorder="1" applyAlignment="1">
      <alignment horizontal="right"/>
    </xf>
    <xf numFmtId="0" fontId="3" fillId="0" borderId="24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9" fontId="7" fillId="0" borderId="29" xfId="65" applyFont="1" applyBorder="1" applyAlignment="1">
      <alignment horizontal="center" vertical="center"/>
    </xf>
    <xf numFmtId="185" fontId="7" fillId="0" borderId="29" xfId="65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left" vertical="center" wrapText="1"/>
    </xf>
    <xf numFmtId="3" fontId="7" fillId="0" borderId="29" xfId="0" applyNumberFormat="1" applyFont="1" applyBorder="1" applyAlignment="1">
      <alignment horizontal="center" vertical="center"/>
    </xf>
    <xf numFmtId="10" fontId="7" fillId="0" borderId="29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 wrapText="1"/>
    </xf>
    <xf numFmtId="10" fontId="7" fillId="0" borderId="29" xfId="0" applyNumberFormat="1" applyFont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3" fontId="7" fillId="0" borderId="29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/>
    </xf>
    <xf numFmtId="9" fontId="7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0" fontId="7" fillId="0" borderId="29" xfId="65" applyNumberFormat="1" applyFont="1" applyBorder="1" applyAlignment="1">
      <alignment horizontal="center" vertical="center"/>
    </xf>
    <xf numFmtId="2" fontId="7" fillId="0" borderId="29" xfId="65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Alignment="1">
      <alignment vertical="center" wrapText="1"/>
    </xf>
    <xf numFmtId="0" fontId="7" fillId="34" borderId="30" xfId="0" applyFont="1" applyFill="1" applyBorder="1" applyAlignment="1">
      <alignment vertical="center" wrapText="1"/>
    </xf>
    <xf numFmtId="0" fontId="7" fillId="34" borderId="31" xfId="0" applyFont="1" applyFill="1" applyBorder="1" applyAlignment="1">
      <alignment vertical="center" wrapText="1"/>
    </xf>
    <xf numFmtId="0" fontId="7" fillId="34" borderId="32" xfId="0" applyFont="1" applyFill="1" applyBorder="1" applyAlignment="1">
      <alignment vertical="center" wrapText="1"/>
    </xf>
    <xf numFmtId="190" fontId="7" fillId="0" borderId="29" xfId="0" applyNumberFormat="1" applyFont="1" applyBorder="1" applyAlignment="1">
      <alignment horizontal="center" vertical="center"/>
    </xf>
    <xf numFmtId="0" fontId="7" fillId="0" borderId="29" xfId="58" applyFont="1" applyBorder="1" applyAlignment="1">
      <alignment horizontal="center" vertical="center"/>
      <protection/>
    </xf>
    <xf numFmtId="3" fontId="7" fillId="0" borderId="29" xfId="58" applyNumberFormat="1" applyFont="1" applyBorder="1" applyAlignment="1">
      <alignment horizontal="center" vertical="center"/>
      <protection/>
    </xf>
    <xf numFmtId="10" fontId="7" fillId="0" borderId="29" xfId="58" applyNumberFormat="1" applyFont="1" applyBorder="1" applyAlignment="1">
      <alignment horizontal="center" vertical="center"/>
      <protection/>
    </xf>
    <xf numFmtId="10" fontId="7" fillId="0" borderId="29" xfId="58" applyNumberFormat="1" applyFont="1" applyFill="1" applyBorder="1" applyAlignment="1">
      <alignment horizontal="center" vertical="center"/>
      <protection/>
    </xf>
    <xf numFmtId="0" fontId="7" fillId="0" borderId="29" xfId="58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5" fillId="0" borderId="0" xfId="6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87" fontId="7" fillId="0" borderId="29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60" applyFont="1" applyAlignment="1">
      <alignment horizontal="center"/>
      <protection/>
    </xf>
    <xf numFmtId="0" fontId="7" fillId="0" borderId="0" xfId="62" applyFont="1" applyAlignment="1">
      <alignment horizontal="center"/>
      <protection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60" applyFont="1" applyBorder="1" applyAlignment="1">
      <alignment horizontal="center"/>
      <protection/>
    </xf>
    <xf numFmtId="0" fontId="16" fillId="0" borderId="0" xfId="58" applyFont="1" applyAlignment="1">
      <alignment horizontal="left" vertical="center"/>
      <protection/>
    </xf>
    <xf numFmtId="49" fontId="9" fillId="0" borderId="29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71" fontId="7" fillId="0" borderId="29" xfId="42" applyNumberFormat="1" applyFont="1" applyBorder="1" applyAlignment="1">
      <alignment horizontal="center"/>
    </xf>
    <xf numFmtId="171" fontId="7" fillId="0" borderId="29" xfId="42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29" xfId="0" applyFont="1" applyBorder="1" applyAlignment="1">
      <alignment horizontal="distributed"/>
    </xf>
    <xf numFmtId="3" fontId="9" fillId="0" borderId="29" xfId="0" applyNumberFormat="1" applyFont="1" applyBorder="1" applyAlignment="1">
      <alignment horizontal="center"/>
    </xf>
    <xf numFmtId="185" fontId="9" fillId="0" borderId="29" xfId="0" applyNumberFormat="1" applyFont="1" applyBorder="1" applyAlignment="1">
      <alignment horizontal="distributed"/>
    </xf>
    <xf numFmtId="0" fontId="9" fillId="0" borderId="29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49" fontId="9" fillId="0" borderId="29" xfId="61" applyNumberFormat="1" applyFont="1" applyBorder="1" applyAlignment="1">
      <alignment horizontal="distributed"/>
      <protection/>
    </xf>
    <xf numFmtId="3" fontId="9" fillId="0" borderId="29" xfId="0" applyNumberFormat="1" applyFont="1" applyFill="1" applyBorder="1" applyAlignment="1">
      <alignment horizontal="distributed"/>
    </xf>
    <xf numFmtId="185" fontId="9" fillId="0" borderId="29" xfId="61" applyNumberFormat="1" applyFont="1" applyBorder="1" applyAlignment="1">
      <alignment horizontal="distributed"/>
      <protection/>
    </xf>
    <xf numFmtId="49" fontId="9" fillId="0" borderId="29" xfId="61" applyNumberFormat="1" applyFont="1" applyFill="1" applyBorder="1" applyAlignment="1">
      <alignment horizontal="distributed"/>
      <protection/>
    </xf>
    <xf numFmtId="0" fontId="3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93" fontId="6" fillId="0" borderId="0" xfId="0" applyNumberFormat="1" applyFont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 wrapText="1"/>
    </xf>
    <xf numFmtId="10" fontId="15" fillId="0" borderId="29" xfId="65" applyNumberFormat="1" applyFont="1" applyBorder="1" applyAlignment="1">
      <alignment horizontal="center" vertical="center" wrapText="1"/>
    </xf>
    <xf numFmtId="1" fontId="9" fillId="0" borderId="29" xfId="0" applyNumberFormat="1" applyFont="1" applyBorder="1" applyAlignment="1">
      <alignment horizontal="center" vertical="center"/>
    </xf>
    <xf numFmtId="3" fontId="9" fillId="0" borderId="29" xfId="42" applyNumberFormat="1" applyFont="1" applyBorder="1" applyAlignment="1">
      <alignment horizontal="center" vertical="center"/>
    </xf>
    <xf numFmtId="10" fontId="15" fillId="0" borderId="29" xfId="65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33" xfId="0" applyFont="1" applyBorder="1" applyAlignment="1">
      <alignment/>
    </xf>
    <xf numFmtId="0" fontId="9" fillId="0" borderId="29" xfId="0" applyFont="1" applyBorder="1" applyAlignment="1">
      <alignment horizontal="center" vertical="center" wrapText="1"/>
    </xf>
    <xf numFmtId="188" fontId="9" fillId="0" borderId="29" xfId="0" applyNumberFormat="1" applyFont="1" applyBorder="1" applyAlignment="1">
      <alignment horizontal="center" vertical="center" wrapText="1"/>
    </xf>
    <xf numFmtId="185" fontId="9" fillId="0" borderId="29" xfId="0" applyNumberFormat="1" applyFont="1" applyFill="1" applyBorder="1" applyAlignment="1">
      <alignment horizontal="center" vertical="center" wrapText="1"/>
    </xf>
    <xf numFmtId="3" fontId="9" fillId="0" borderId="29" xfId="0" applyNumberFormat="1" applyFont="1" applyBorder="1" applyAlignment="1">
      <alignment horizontal="center" vertical="center" wrapText="1"/>
    </xf>
    <xf numFmtId="188" fontId="7" fillId="0" borderId="29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 wrapText="1"/>
    </xf>
    <xf numFmtId="10" fontId="3" fillId="0" borderId="29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0" fontId="3" fillId="0" borderId="29" xfId="0" applyNumberFormat="1" applyFont="1" applyFill="1" applyBorder="1" applyAlignment="1">
      <alignment horizontal="center" vertical="justify" wrapText="1"/>
    </xf>
    <xf numFmtId="0" fontId="3" fillId="0" borderId="29" xfId="0" applyFont="1" applyBorder="1" applyAlignment="1">
      <alignment/>
    </xf>
    <xf numFmtId="3" fontId="3" fillId="0" borderId="29" xfId="0" applyNumberFormat="1" applyFont="1" applyBorder="1" applyAlignment="1">
      <alignment/>
    </xf>
    <xf numFmtId="10" fontId="3" fillId="0" borderId="29" xfId="65" applyNumberFormat="1" applyFont="1" applyBorder="1" applyAlignment="1">
      <alignment/>
    </xf>
    <xf numFmtId="3" fontId="3" fillId="0" borderId="29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 wrapText="1"/>
    </xf>
    <xf numFmtId="185" fontId="3" fillId="0" borderId="29" xfId="0" applyNumberFormat="1" applyFont="1" applyBorder="1" applyAlignment="1">
      <alignment horizontal="center" vertical="center"/>
    </xf>
    <xf numFmtId="9" fontId="3" fillId="0" borderId="29" xfId="0" applyNumberFormat="1" applyFont="1" applyBorder="1" applyAlignment="1">
      <alignment horizontal="center" vertical="center"/>
    </xf>
    <xf numFmtId="10" fontId="3" fillId="0" borderId="29" xfId="0" applyNumberFormat="1" applyFont="1" applyBorder="1" applyAlignment="1">
      <alignment horizontal="center" vertical="center"/>
    </xf>
    <xf numFmtId="189" fontId="3" fillId="0" borderId="29" xfId="42" applyNumberFormat="1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3" fontId="39" fillId="0" borderId="29" xfId="67" applyNumberFormat="1" applyFont="1" applyFill="1" applyBorder="1" applyAlignment="1">
      <alignment horizontal="center" vertical="center" wrapText="1"/>
      <protection/>
    </xf>
    <xf numFmtId="193" fontId="0" fillId="0" borderId="29" xfId="0" applyNumberFormat="1" applyFont="1" applyFill="1" applyBorder="1" applyAlignment="1">
      <alignment horizontal="center" vertical="center" wrapText="1"/>
    </xf>
    <xf numFmtId="10" fontId="39" fillId="0" borderId="29" xfId="65" applyNumberFormat="1" applyFont="1" applyBorder="1" applyAlignment="1">
      <alignment horizontal="center" vertical="center" wrapText="1"/>
    </xf>
    <xf numFmtId="3" fontId="39" fillId="0" borderId="29" xfId="46" applyNumberFormat="1" applyFont="1" applyBorder="1" applyAlignment="1">
      <alignment horizontal="center" vertical="center" wrapText="1"/>
    </xf>
    <xf numFmtId="0" fontId="39" fillId="0" borderId="29" xfId="67" applyFont="1" applyFill="1" applyBorder="1" applyAlignment="1">
      <alignment horizontal="center" vertical="center" wrapText="1"/>
      <protection/>
    </xf>
    <xf numFmtId="0" fontId="0" fillId="0" borderId="29" xfId="67" applyFont="1" applyBorder="1" applyAlignment="1">
      <alignment horizontal="center" vertical="center" wrapText="1"/>
      <protection/>
    </xf>
    <xf numFmtId="194" fontId="39" fillId="0" borderId="29" xfId="67" applyNumberFormat="1" applyFont="1" applyBorder="1" applyAlignment="1">
      <alignment horizontal="center" vertical="center" wrapText="1"/>
      <protection/>
    </xf>
    <xf numFmtId="9" fontId="39" fillId="0" borderId="29" xfId="65" applyFont="1" applyFill="1" applyBorder="1" applyAlignment="1">
      <alignment horizontal="center" vertical="center" wrapText="1"/>
    </xf>
    <xf numFmtId="9" fontId="39" fillId="0" borderId="29" xfId="67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right" vertical="center" wrapText="1"/>
    </xf>
    <xf numFmtId="0" fontId="3" fillId="0" borderId="29" xfId="58" applyFont="1" applyFill="1" applyBorder="1" applyAlignment="1">
      <alignment horizontal="right" vertical="center"/>
      <protection/>
    </xf>
    <xf numFmtId="3" fontId="18" fillId="0" borderId="29" xfId="0" applyNumberFormat="1" applyFont="1" applyFill="1" applyBorder="1" applyAlignment="1">
      <alignment horizontal="right" vertical="center"/>
    </xf>
    <xf numFmtId="3" fontId="3" fillId="0" borderId="29" xfId="58" applyNumberFormat="1" applyFont="1" applyFill="1" applyBorder="1" applyAlignment="1">
      <alignment horizontal="right" vertical="center"/>
      <protection/>
    </xf>
    <xf numFmtId="3" fontId="3" fillId="0" borderId="29" xfId="0" applyNumberFormat="1" applyFont="1" applyFill="1" applyBorder="1" applyAlignment="1">
      <alignment horizontal="center" vertical="center"/>
    </xf>
    <xf numFmtId="9" fontId="3" fillId="0" borderId="29" xfId="65" applyFont="1" applyFill="1" applyBorder="1" applyAlignment="1">
      <alignment horizontal="right" vertical="center" wrapText="1"/>
    </xf>
    <xf numFmtId="4" fontId="9" fillId="0" borderId="29" xfId="0" applyNumberFormat="1" applyFont="1" applyFill="1" applyBorder="1" applyAlignment="1">
      <alignment horizontal="center" vertical="center"/>
    </xf>
    <xf numFmtId="10" fontId="3" fillId="0" borderId="29" xfId="58" applyNumberFormat="1" applyFont="1" applyFill="1" applyBorder="1" applyAlignment="1">
      <alignment horizontal="right" vertical="center"/>
      <protection/>
    </xf>
    <xf numFmtId="10" fontId="7" fillId="0" borderId="29" xfId="0" applyNumberFormat="1" applyFont="1" applyFill="1" applyBorder="1" applyAlignment="1">
      <alignment horizontal="center" vertical="center"/>
    </xf>
    <xf numFmtId="185" fontId="7" fillId="0" borderId="29" xfId="0" applyNumberFormat="1" applyFont="1" applyBorder="1" applyAlignment="1">
      <alignment horizontal="center" vertical="center"/>
    </xf>
    <xf numFmtId="0" fontId="3" fillId="0" borderId="29" xfId="0" applyFont="1" applyFill="1" applyBorder="1" applyAlignment="1">
      <alignment horizontal="right" vertical="center" wrapText="1"/>
    </xf>
    <xf numFmtId="3" fontId="9" fillId="0" borderId="29" xfId="0" applyNumberFormat="1" applyFont="1" applyFill="1" applyBorder="1" applyAlignment="1">
      <alignment horizontal="center" vertical="center"/>
    </xf>
    <xf numFmtId="1" fontId="3" fillId="0" borderId="29" xfId="0" applyNumberFormat="1" applyFont="1" applyBorder="1" applyAlignment="1">
      <alignment/>
    </xf>
    <xf numFmtId="10" fontId="3" fillId="0" borderId="29" xfId="65" applyNumberFormat="1" applyFont="1" applyBorder="1" applyAlignment="1">
      <alignment horizontal="right"/>
    </xf>
    <xf numFmtId="9" fontId="3" fillId="0" borderId="29" xfId="65" applyFont="1" applyFill="1" applyBorder="1" applyAlignment="1">
      <alignment horizontal="right" vertical="justify" wrapText="1"/>
    </xf>
    <xf numFmtId="189" fontId="3" fillId="0" borderId="29" xfId="42" applyNumberFormat="1" applyFont="1" applyFill="1" applyBorder="1" applyAlignment="1">
      <alignment horizontal="right" vertical="center" wrapText="1"/>
    </xf>
    <xf numFmtId="1" fontId="7" fillId="0" borderId="29" xfId="0" applyNumberFormat="1" applyFont="1" applyBorder="1" applyAlignment="1">
      <alignment horizontal="center" vertical="center"/>
    </xf>
    <xf numFmtId="2" fontId="20" fillId="0" borderId="29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right" vertical="center" wrapText="1"/>
    </xf>
    <xf numFmtId="0" fontId="3" fillId="0" borderId="29" xfId="0" applyFont="1" applyBorder="1" applyAlignment="1">
      <alignment horizontal="right"/>
    </xf>
    <xf numFmtId="3" fontId="18" fillId="0" borderId="29" xfId="0" applyNumberFormat="1" applyFont="1" applyBorder="1" applyAlignment="1">
      <alignment horizontal="center" vertical="center"/>
    </xf>
    <xf numFmtId="10" fontId="3" fillId="0" borderId="29" xfId="0" applyNumberFormat="1" applyFont="1" applyBorder="1" applyAlignment="1">
      <alignment horizontal="right"/>
    </xf>
    <xf numFmtId="1" fontId="3" fillId="0" borderId="29" xfId="58" applyNumberFormat="1" applyFont="1" applyFill="1" applyBorder="1" applyAlignment="1">
      <alignment horizontal="right" vertical="center"/>
      <protection/>
    </xf>
    <xf numFmtId="4" fontId="0" fillId="35" borderId="29" xfId="0" applyNumberFormat="1" applyFont="1" applyFill="1" applyBorder="1" applyAlignment="1">
      <alignment horizontal="center" vertical="center" wrapText="1"/>
    </xf>
    <xf numFmtId="0" fontId="0" fillId="35" borderId="29" xfId="0" applyFont="1" applyFill="1" applyBorder="1" applyAlignment="1">
      <alignment/>
    </xf>
    <xf numFmtId="0" fontId="0" fillId="35" borderId="29" xfId="0" applyFont="1" applyFill="1" applyBorder="1" applyAlignment="1">
      <alignment horizontal="center" wrapText="1"/>
    </xf>
    <xf numFmtId="0" fontId="0" fillId="35" borderId="29" xfId="0" applyFont="1" applyFill="1" applyBorder="1" applyAlignment="1">
      <alignment horizontal="center"/>
    </xf>
    <xf numFmtId="0" fontId="0" fillId="35" borderId="29" xfId="0" applyFont="1" applyFill="1" applyBorder="1" applyAlignment="1">
      <alignment horizontal="right" wrapText="1"/>
    </xf>
    <xf numFmtId="0" fontId="9" fillId="35" borderId="29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49" fontId="9" fillId="35" borderId="29" xfId="61" applyNumberFormat="1" applyFont="1" applyFill="1" applyBorder="1" applyAlignment="1">
      <alignment horizontal="distributed"/>
      <protection/>
    </xf>
    <xf numFmtId="0" fontId="0" fillId="35" borderId="29" xfId="58" applyFont="1" applyFill="1" applyBorder="1" applyAlignment="1">
      <alignment horizontal="right" vertical="center"/>
      <protection/>
    </xf>
    <xf numFmtId="0" fontId="9" fillId="35" borderId="29" xfId="58" applyFont="1" applyFill="1" applyBorder="1" applyAlignment="1">
      <alignment horizontal="center" vertical="center"/>
      <protection/>
    </xf>
    <xf numFmtId="0" fontId="9" fillId="35" borderId="29" xfId="0" applyFont="1" applyFill="1" applyBorder="1" applyAlignment="1">
      <alignment horizontal="center" vertical="center"/>
    </xf>
    <xf numFmtId="49" fontId="9" fillId="35" borderId="29" xfId="0" applyNumberFormat="1" applyFont="1" applyFill="1" applyBorder="1" applyAlignment="1">
      <alignment horizontal="center" vertical="center"/>
    </xf>
    <xf numFmtId="4" fontId="3" fillId="35" borderId="29" xfId="0" applyNumberFormat="1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/>
    </xf>
    <xf numFmtId="0" fontId="3" fillId="35" borderId="29" xfId="0" applyFont="1" applyFill="1" applyBorder="1" applyAlignment="1">
      <alignment horizontal="center" wrapText="1"/>
    </xf>
    <xf numFmtId="0" fontId="3" fillId="35" borderId="29" xfId="0" applyFont="1" applyFill="1" applyBorder="1" applyAlignment="1">
      <alignment horizontal="right" wrapText="1"/>
    </xf>
    <xf numFmtId="0" fontId="7" fillId="35" borderId="29" xfId="0" applyFont="1" applyFill="1" applyBorder="1" applyAlignment="1">
      <alignment horizontal="center" vertical="center"/>
    </xf>
    <xf numFmtId="0" fontId="3" fillId="35" borderId="29" xfId="58" applyFont="1" applyFill="1" applyBorder="1" applyAlignment="1">
      <alignment horizontal="right" vertical="center"/>
      <protection/>
    </xf>
    <xf numFmtId="0" fontId="7" fillId="35" borderId="29" xfId="0" applyFont="1" applyFill="1" applyBorder="1" applyAlignment="1">
      <alignment horizontal="center" vertical="center"/>
    </xf>
    <xf numFmtId="49" fontId="7" fillId="35" borderId="29" xfId="0" applyNumberFormat="1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 wrapText="1"/>
    </xf>
    <xf numFmtId="3" fontId="7" fillId="35" borderId="29" xfId="0" applyNumberFormat="1" applyFont="1" applyFill="1" applyBorder="1" applyAlignment="1">
      <alignment horizontal="center" vertical="center"/>
    </xf>
    <xf numFmtId="49" fontId="7" fillId="35" borderId="29" xfId="0" applyNumberFormat="1" applyFont="1" applyFill="1" applyBorder="1" applyAlignment="1">
      <alignment horizontal="center" vertical="center" wrapText="1"/>
    </xf>
    <xf numFmtId="9" fontId="9" fillId="35" borderId="29" xfId="0" applyNumberFormat="1" applyFont="1" applyFill="1" applyBorder="1" applyAlignment="1">
      <alignment horizontal="center"/>
    </xf>
    <xf numFmtId="4" fontId="7" fillId="35" borderId="29" xfId="0" applyNumberFormat="1" applyFont="1" applyFill="1" applyBorder="1" applyAlignment="1">
      <alignment horizontal="center" vertical="center"/>
    </xf>
    <xf numFmtId="190" fontId="7" fillId="0" borderId="29" xfId="0" applyNumberFormat="1" applyFont="1" applyFill="1" applyBorder="1" applyAlignment="1">
      <alignment horizontal="center" vertical="center"/>
    </xf>
    <xf numFmtId="185" fontId="9" fillId="0" borderId="29" xfId="65" applyNumberFormat="1" applyFont="1" applyFill="1" applyBorder="1" applyAlignment="1">
      <alignment horizontal="center" vertical="center"/>
    </xf>
    <xf numFmtId="185" fontId="9" fillId="0" borderId="29" xfId="65" applyNumberFormat="1" applyFont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3" fontId="7" fillId="33" borderId="29" xfId="0" applyNumberFormat="1" applyFont="1" applyFill="1" applyBorder="1" applyAlignment="1">
      <alignment horizontal="center" vertical="center"/>
    </xf>
    <xf numFmtId="10" fontId="7" fillId="33" borderId="29" xfId="0" applyNumberFormat="1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33" borderId="29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5" fillId="0" borderId="0" xfId="61" applyFont="1" applyBorder="1" applyAlignment="1">
      <alignment horizontal="left" wrapText="1"/>
      <protection/>
    </xf>
    <xf numFmtId="0" fontId="9" fillId="35" borderId="29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29" xfId="58" applyNumberFormat="1" applyFont="1" applyBorder="1" applyAlignment="1">
      <alignment/>
      <protection/>
    </xf>
    <xf numFmtId="195" fontId="0" fillId="0" borderId="29" xfId="0" applyNumberFormat="1" applyFont="1" applyFill="1" applyBorder="1" applyAlignment="1">
      <alignment horizontal="center"/>
    </xf>
    <xf numFmtId="189" fontId="3" fillId="0" borderId="29" xfId="42" applyNumberFormat="1" applyFont="1" applyBorder="1" applyAlignment="1">
      <alignment horizontal="center"/>
    </xf>
    <xf numFmtId="196" fontId="39" fillId="0" borderId="29" xfId="59" applyNumberFormat="1" applyFont="1" applyBorder="1">
      <alignment/>
      <protection/>
    </xf>
    <xf numFmtId="185" fontId="0" fillId="0" borderId="29" xfId="65" applyNumberFormat="1" applyFont="1" applyFill="1" applyBorder="1" applyAlignment="1">
      <alignment horizontal="center"/>
    </xf>
    <xf numFmtId="9" fontId="3" fillId="0" borderId="29" xfId="65" applyFont="1" applyBorder="1" applyAlignment="1">
      <alignment horizontal="center"/>
    </xf>
    <xf numFmtId="9" fontId="3" fillId="0" borderId="29" xfId="65" applyFont="1" applyBorder="1" applyAlignment="1">
      <alignment/>
    </xf>
    <xf numFmtId="4" fontId="7" fillId="35" borderId="29" xfId="0" applyNumberFormat="1" applyFont="1" applyFill="1" applyBorder="1" applyAlignment="1">
      <alignment horizontal="center" vertical="center" wrapText="1"/>
    </xf>
    <xf numFmtId="0" fontId="39" fillId="0" borderId="29" xfId="67" applyFont="1" applyBorder="1" applyAlignment="1">
      <alignment horizontal="center" vertical="center" wrapText="1"/>
      <protection/>
    </xf>
    <xf numFmtId="0" fontId="10" fillId="0" borderId="29" xfId="0" applyFont="1" applyBorder="1" applyAlignment="1">
      <alignment horizontal="left" vertical="center" wrapText="1"/>
    </xf>
    <xf numFmtId="4" fontId="3" fillId="0" borderId="29" xfId="0" applyNumberFormat="1" applyFont="1" applyBorder="1" applyAlignment="1">
      <alignment horizontal="center" vertical="center"/>
    </xf>
    <xf numFmtId="196" fontId="3" fillId="0" borderId="29" xfId="58" applyNumberFormat="1" applyFont="1" applyBorder="1" applyAlignment="1">
      <alignment/>
      <protection/>
    </xf>
    <xf numFmtId="4" fontId="3" fillId="0" borderId="29" xfId="0" applyNumberFormat="1" applyFont="1" applyBorder="1" applyAlignment="1">
      <alignment horizontal="center" vertical="center" wrapText="1"/>
    </xf>
    <xf numFmtId="10" fontId="3" fillId="0" borderId="29" xfId="0" applyNumberFormat="1" applyFont="1" applyBorder="1" applyAlignment="1">
      <alignment horizontal="center" vertical="center" wrapText="1"/>
    </xf>
    <xf numFmtId="10" fontId="3" fillId="0" borderId="29" xfId="65" applyNumberFormat="1" applyFont="1" applyBorder="1" applyAlignment="1">
      <alignment horizontal="center"/>
    </xf>
    <xf numFmtId="4" fontId="9" fillId="35" borderId="29" xfId="0" applyNumberFormat="1" applyFont="1" applyFill="1" applyBorder="1" applyAlignment="1">
      <alignment horizontal="center" vertical="center"/>
    </xf>
    <xf numFmtId="10" fontId="39" fillId="0" borderId="29" xfId="65" applyNumberFormat="1" applyFont="1" applyFill="1" applyBorder="1" applyAlignment="1">
      <alignment horizontal="center" vertical="center" wrapText="1"/>
    </xf>
    <xf numFmtId="0" fontId="21" fillId="35" borderId="29" xfId="0" applyFont="1" applyFill="1" applyBorder="1" applyAlignment="1">
      <alignment horizontal="center" vertical="center"/>
    </xf>
    <xf numFmtId="2" fontId="3" fillId="35" borderId="29" xfId="58" applyNumberFormat="1" applyFont="1" applyFill="1" applyBorder="1" applyAlignment="1">
      <alignment/>
      <protection/>
    </xf>
    <xf numFmtId="0" fontId="12" fillId="35" borderId="29" xfId="0" applyFont="1" applyFill="1" applyBorder="1" applyAlignment="1">
      <alignment horizontal="left" vertical="center" wrapText="1"/>
    </xf>
    <xf numFmtId="0" fontId="8" fillId="35" borderId="29" xfId="54" applyFont="1" applyFill="1" applyBorder="1" applyAlignment="1" applyProtection="1">
      <alignment horizontal="center" vertical="center"/>
      <protection/>
    </xf>
    <xf numFmtId="0" fontId="8" fillId="35" borderId="29" xfId="54" applyFont="1" applyFill="1" applyBorder="1" applyAlignment="1" applyProtection="1">
      <alignment horizontal="center" vertical="center" wrapText="1"/>
      <protection/>
    </xf>
    <xf numFmtId="0" fontId="19" fillId="35" borderId="29" xfId="54" applyFont="1" applyFill="1" applyBorder="1" applyAlignment="1" applyProtection="1">
      <alignment horizontal="center" vertical="center" wrapText="1"/>
      <protection/>
    </xf>
    <xf numFmtId="17" fontId="8" fillId="35" borderId="29" xfId="54" applyNumberFormat="1" applyFont="1" applyFill="1" applyBorder="1" applyAlignment="1" applyProtection="1">
      <alignment horizontal="center" vertical="center" wrapText="1"/>
      <protection/>
    </xf>
    <xf numFmtId="0" fontId="11" fillId="35" borderId="29" xfId="0" applyFont="1" applyFill="1" applyBorder="1" applyAlignment="1">
      <alignment horizontal="center" vertical="center" wrapText="1"/>
    </xf>
    <xf numFmtId="0" fontId="1" fillId="35" borderId="29" xfId="54" applyFill="1" applyBorder="1" applyAlignment="1" applyProtection="1">
      <alignment horizontal="center" vertical="center"/>
      <protection/>
    </xf>
    <xf numFmtId="0" fontId="1" fillId="35" borderId="29" xfId="54" applyFill="1" applyBorder="1" applyAlignment="1" applyProtection="1">
      <alignment horizontal="center" vertical="center" wrapText="1"/>
      <protection/>
    </xf>
    <xf numFmtId="0" fontId="10" fillId="35" borderId="29" xfId="0" applyFont="1" applyFill="1" applyBorder="1" applyAlignment="1">
      <alignment horizontal="center" vertical="center" wrapText="1"/>
    </xf>
    <xf numFmtId="0" fontId="57" fillId="35" borderId="29" xfId="54" applyFont="1" applyFill="1" applyBorder="1" applyAlignment="1" applyProtection="1">
      <alignment horizontal="center" vertical="center" wrapText="1"/>
      <protection/>
    </xf>
    <xf numFmtId="3" fontId="0" fillId="0" borderId="29" xfId="0" applyNumberFormat="1" applyFont="1" applyBorder="1" applyAlignment="1">
      <alignment horizontal="center"/>
    </xf>
    <xf numFmtId="3" fontId="1" fillId="0" borderId="29" xfId="54" applyNumberFormat="1" applyFont="1" applyFill="1" applyBorder="1" applyAlignment="1" applyProtection="1">
      <alignment horizontal="center" vertical="center"/>
      <protection/>
    </xf>
    <xf numFmtId="0" fontId="9" fillId="33" borderId="29" xfId="0" applyFont="1" applyFill="1" applyBorder="1" applyAlignment="1">
      <alignment horizontal="center" vertical="center" wrapText="1"/>
    </xf>
    <xf numFmtId="188" fontId="0" fillId="0" borderId="29" xfId="0" applyNumberFormat="1" applyFont="1" applyBorder="1" applyAlignment="1">
      <alignment horizontal="center"/>
    </xf>
    <xf numFmtId="191" fontId="3" fillId="0" borderId="29" xfId="42" applyNumberFormat="1" applyFont="1" applyBorder="1" applyAlignment="1">
      <alignment/>
    </xf>
    <xf numFmtId="4" fontId="0" fillId="0" borderId="29" xfId="0" applyNumberFormat="1" applyFont="1" applyBorder="1" applyAlignment="1">
      <alignment horizontal="center"/>
    </xf>
    <xf numFmtId="9" fontId="3" fillId="0" borderId="29" xfId="65" applyFont="1" applyBorder="1" applyAlignment="1">
      <alignment horizontal="center" vertical="center"/>
    </xf>
    <xf numFmtId="49" fontId="9" fillId="33" borderId="29" xfId="0" applyNumberFormat="1" applyFont="1" applyFill="1" applyBorder="1" applyAlignment="1">
      <alignment horizontal="center" vertical="center" wrapText="1"/>
    </xf>
    <xf numFmtId="9" fontId="3" fillId="0" borderId="29" xfId="0" applyNumberFormat="1" applyFont="1" applyBorder="1" applyAlignment="1">
      <alignment/>
    </xf>
    <xf numFmtId="0" fontId="9" fillId="35" borderId="29" xfId="0" applyFont="1" applyFill="1" applyBorder="1" applyAlignment="1">
      <alignment horizontal="center" vertical="center" wrapText="1"/>
    </xf>
    <xf numFmtId="0" fontId="9" fillId="33" borderId="29" xfId="0" applyNumberFormat="1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/>
    </xf>
    <xf numFmtId="171" fontId="3" fillId="0" borderId="29" xfId="42" applyFont="1" applyBorder="1" applyAlignment="1">
      <alignment/>
    </xf>
    <xf numFmtId="171" fontId="3" fillId="0" borderId="29" xfId="42" applyFont="1" applyFill="1" applyBorder="1" applyAlignment="1">
      <alignment/>
    </xf>
    <xf numFmtId="188" fontId="0" fillId="35" borderId="29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192" fontId="3" fillId="0" borderId="29" xfId="65" applyNumberFormat="1" applyFont="1" applyBorder="1" applyAlignment="1">
      <alignment/>
    </xf>
    <xf numFmtId="190" fontId="0" fillId="0" borderId="29" xfId="0" applyNumberFormat="1" applyFont="1" applyBorder="1" applyAlignment="1">
      <alignment horizontal="center"/>
    </xf>
    <xf numFmtId="9" fontId="3" fillId="0" borderId="29" xfId="65" applyNumberFormat="1" applyFont="1" applyBorder="1" applyAlignment="1">
      <alignment horizontal="center" vertical="center"/>
    </xf>
    <xf numFmtId="10" fontId="9" fillId="33" borderId="29" xfId="0" applyNumberFormat="1" applyFont="1" applyFill="1" applyBorder="1" applyAlignment="1">
      <alignment horizontal="center" vertical="center" wrapText="1"/>
    </xf>
    <xf numFmtId="0" fontId="1" fillId="0" borderId="29" xfId="54" applyFont="1" applyBorder="1" applyAlignment="1" applyProtection="1">
      <alignment horizontal="center" vertical="center"/>
      <protection/>
    </xf>
    <xf numFmtId="188" fontId="0" fillId="0" borderId="29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185" fontId="3" fillId="0" borderId="29" xfId="65" applyNumberFormat="1" applyFont="1" applyBorder="1" applyAlignment="1">
      <alignment horizontal="center" vertical="center"/>
    </xf>
    <xf numFmtId="10" fontId="3" fillId="0" borderId="29" xfId="0" applyNumberFormat="1" applyFont="1" applyBorder="1" applyAlignment="1">
      <alignment/>
    </xf>
    <xf numFmtId="49" fontId="9" fillId="35" borderId="29" xfId="0" applyNumberFormat="1" applyFont="1" applyFill="1" applyBorder="1" applyAlignment="1">
      <alignment horizontal="center" vertical="center" wrapText="1"/>
    </xf>
    <xf numFmtId="3" fontId="0" fillId="35" borderId="29" xfId="0" applyNumberFormat="1" applyFont="1" applyFill="1" applyBorder="1" applyAlignment="1">
      <alignment/>
    </xf>
    <xf numFmtId="10" fontId="0" fillId="0" borderId="29" xfId="0" applyNumberFormat="1" applyFont="1" applyBorder="1" applyAlignment="1">
      <alignment horizontal="right"/>
    </xf>
    <xf numFmtId="10" fontId="0" fillId="0" borderId="29" xfId="0" applyNumberFormat="1" applyFont="1" applyBorder="1" applyAlignment="1">
      <alignment/>
    </xf>
    <xf numFmtId="9" fontId="3" fillId="0" borderId="29" xfId="65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zimal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CEBS National Data 2008  20090521" xfId="60"/>
    <cellStyle name="Normal_National Data" xfId="61"/>
    <cellStyle name="Normal_national_data v1 (4)" xfId="62"/>
    <cellStyle name="Note" xfId="63"/>
    <cellStyle name="Output" xfId="64"/>
    <cellStyle name="Percent" xfId="65"/>
    <cellStyle name="Percent 2" xfId="66"/>
    <cellStyle name="Standard 2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%20pro%20mezin&#225;rodn&#237;%20organizace\EBA\Metodika\statisticka_data_zdrojov&#253;%20soubor_1106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excell\Disclosure\Stat.data\2010_EBA+web\statisticka_data_zdrojov&#253;%20soubor_1106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tup"/>
      <sheetName val="metodika"/>
      <sheetName val="zákl.údaje"/>
      <sheetName val="ZÚ-2007"/>
      <sheetName val="ZÚ-2008"/>
      <sheetName val="ZÚ-2009"/>
      <sheetName val="ZÚ-2010"/>
      <sheetName val="hdp"/>
      <sheetName val="ECB_Exchange rate"/>
      <sheetName val="úvěr.riziko"/>
      <sheetName val="tržní riziko"/>
      <sheetName val="oper.riziko"/>
      <sheetName val="dohled"/>
      <sheetName val="rizika2007"/>
      <sheetName val="rizika2008"/>
      <sheetName val="rizika2009"/>
      <sheetName val="rizika2010"/>
      <sheetName val="ICBDvhLIST"/>
    </sheetNames>
    <sheetDataSet>
      <sheetData sheetId="2">
        <row r="43">
          <cell r="G43">
            <v>41</v>
          </cell>
        </row>
        <row r="44">
          <cell r="G44">
            <v>167154.74011412155</v>
          </cell>
        </row>
        <row r="45">
          <cell r="G45">
            <v>114.22347759152257</v>
          </cell>
        </row>
        <row r="47">
          <cell r="G47">
            <v>19</v>
          </cell>
        </row>
        <row r="48">
          <cell r="G48">
            <v>18876.714895654604</v>
          </cell>
        </row>
        <row r="49">
          <cell r="G49">
            <v>16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2</v>
          </cell>
        </row>
        <row r="54">
          <cell r="G54">
            <v>5660.9961294441555</v>
          </cell>
        </row>
        <row r="61">
          <cell r="G61">
            <v>35</v>
          </cell>
        </row>
        <row r="62">
          <cell r="G62">
            <v>1028.8448984477875</v>
          </cell>
        </row>
        <row r="63">
          <cell r="G63">
            <v>0.7030506112047432</v>
          </cell>
        </row>
        <row r="65">
          <cell r="G65">
            <v>98.56697004260353</v>
          </cell>
        </row>
        <row r="66">
          <cell r="G66">
            <v>1.4331024987347583</v>
          </cell>
        </row>
        <row r="67">
          <cell r="G67">
            <v>51.840509157655326</v>
          </cell>
        </row>
        <row r="68">
          <cell r="G68">
            <v>25.465841014489964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stup"/>
      <sheetName val="metodika"/>
      <sheetName val="zákl.údaje"/>
      <sheetName val="ZÚ-2007"/>
      <sheetName val="ZÚ-2008"/>
      <sheetName val="ZÚ-2009"/>
      <sheetName val="ZÚ-2010"/>
      <sheetName val="hdp"/>
      <sheetName val="ECB_Exchange rate"/>
      <sheetName val="úvěr.riziko"/>
      <sheetName val="tržní riziko"/>
      <sheetName val="oper.riziko"/>
      <sheetName val="dohled"/>
      <sheetName val="rizika2007"/>
      <sheetName val="rizika2008"/>
      <sheetName val="rizika2009"/>
      <sheetName val="rizika2010"/>
      <sheetName val="ICBDvhLIST"/>
    </sheetNames>
    <sheetDataSet>
      <sheetData sheetId="16">
        <row r="57">
          <cell r="E57">
            <v>290100752</v>
          </cell>
        </row>
        <row r="58">
          <cell r="E58">
            <v>258913954</v>
          </cell>
        </row>
        <row r="59">
          <cell r="E59">
            <v>31186800</v>
          </cell>
        </row>
        <row r="60">
          <cell r="E60">
            <v>15.25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bs.sk/DFT/SDF/DATA/StatData_national_data.xl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ma-li.li/index.html?page_id=339&amp;l=2" TargetMode="External" /><Relationship Id="rId2" Type="http://schemas.openxmlformats.org/officeDocument/2006/relationships/hyperlink" Target="http://www.nbs.sk/en/financial-market-supervision/supervisory-disclosure-framework/statistical-data" TargetMode="External" /><Relationship Id="rId3" Type="http://schemas.openxmlformats.org/officeDocument/2006/relationships/hyperlink" Target="http://www.fsa.gov.uk/Pages/About/What/International/basel/disclosure/data/index.shtml" TargetMode="External" /><Relationship Id="rId4" Type="http://schemas.openxmlformats.org/officeDocument/2006/relationships/hyperlink" Target="http://www.acp.banque-france.fr/en/international/supervisory-disclosure/statistical-data.html" TargetMode="External" /><Relationship Id="rId5" Type="http://schemas.openxmlformats.org/officeDocument/2006/relationships/hyperlink" Target="http://www.centralbank.gov.cy/nqcontent.cfm?a_id=3578&amp;lang=en" TargetMode="External" /><Relationship Id="rId6" Type="http://schemas.openxmlformats.org/officeDocument/2006/relationships/hyperlink" Target="http://www.bportugal.pt/en-US/Supervisao/BasileiaIIDivulgacaodeInformacao/Lists/LinksLitsItemFolder/Attachments/6/Data_PTBankingSector09_e.xls" TargetMode="External" /><Relationship Id="rId7" Type="http://schemas.openxmlformats.org/officeDocument/2006/relationships/hyperlink" Target="http://www.bancaditalia.it/vigilanza/disclosure/data" TargetMode="External" /><Relationship Id="rId8" Type="http://schemas.openxmlformats.org/officeDocument/2006/relationships/hyperlink" Target="http://www.bundesbank.de/sdtf/download/national_data_2009.xls" TargetMode="External" /><Relationship Id="rId9" Type="http://schemas.openxmlformats.org/officeDocument/2006/relationships/hyperlink" Target="http://www.fma.gv.at/en/legal-framework/supervisory-disclosure/statistical-data-on-basel-ii-implementation.html" TargetMode="External" /><Relationship Id="rId10" Type="http://schemas.openxmlformats.org/officeDocument/2006/relationships/hyperlink" Target="http://www.pszaf.hu/en/left_menu/eu_international/pszafen_sd" TargetMode="External" /><Relationship Id="rId11" Type="http://schemas.openxmlformats.org/officeDocument/2006/relationships/hyperlink" Target="http://www.transparencia.cnmv.bde.es/SD/sd_e.htm" TargetMode="External" /><Relationship Id="rId12" Type="http://schemas.openxmlformats.org/officeDocument/2006/relationships/hyperlink" Target="http://www.transparencia.cnmv.bde.es/SD/national_data-ES-BE.xls#English!I2" TargetMode="External" /><Relationship Id="rId13" Type="http://schemas.openxmlformats.org/officeDocument/2006/relationships/hyperlink" Target="http://www.transparencia.cnmv.bde.es/SD/national_data-ES-CNMV.xls#English!I2" TargetMode="External" /><Relationship Id="rId14" Type="http://schemas.openxmlformats.org/officeDocument/2006/relationships/hyperlink" Target="http://www.lb.lt/eng/institutions/national_data.htm" TargetMode="External" /><Relationship Id="rId15" Type="http://schemas.openxmlformats.org/officeDocument/2006/relationships/hyperlink" Target="http://www.bankofgreece.gr/BogDocumentEn/national_data_BOG.xls" TargetMode="External" /><Relationship Id="rId16" Type="http://schemas.openxmlformats.org/officeDocument/2006/relationships/hyperlink" Target="http://www.nbb.be/pub/cp/domains/ki/baselII/statistical_data/statistical_sector.htm?l=nl" TargetMode="External" /><Relationship Id="rId17" Type="http://schemas.openxmlformats.org/officeDocument/2006/relationships/hyperlink" Target="http://www.fi.ee/failid/sd/national_data.xls" TargetMode="External" /><Relationship Id="rId18" Type="http://schemas.openxmlformats.org/officeDocument/2006/relationships/hyperlink" Target="http://www.bnb.bg/bnbweb/groups/public/documents/bnb_download/national_data-en.xls" TargetMode="External" /><Relationship Id="rId19" Type="http://schemas.openxmlformats.org/officeDocument/2006/relationships/hyperlink" Target="http://www.fktk.lv/en/law/disclosure_on_implementation_o/statistical_data/2009-06-25_general_information/" TargetMode="External" /><Relationship Id="rId20" Type="http://schemas.openxmlformats.org/officeDocument/2006/relationships/hyperlink" Target="http://www.finanssivalvonta.fi/en/Supervision/Supervisory_Disclosure/Statistical_data/Documents/national_data_2010.pdf" TargetMode="External" /><Relationship Id="rId21" Type="http://schemas.openxmlformats.org/officeDocument/2006/relationships/hyperlink" Target="http://www.finanstilsynet.no/no/Bank-og-finans/Banker/Tema/Supervisory-Disclosure/D-Statistical-data/" TargetMode="External" /><Relationship Id="rId22" Type="http://schemas.openxmlformats.org/officeDocument/2006/relationships/hyperlink" Target="http://www.bsi.si/iskalniki/nadzorniska-razkritja-en-vsebina.asp?VsebinaId=5849&amp;MapaId=840" TargetMode="External" /><Relationship Id="rId23" Type="http://schemas.openxmlformats.org/officeDocument/2006/relationships/hyperlink" Target="http://www.cnb.cz/en/financial_market_supervision/supervisory_disclosure/statistical_data/basic_data.html" TargetMode="External" /><Relationship Id="rId24" Type="http://schemas.openxmlformats.org/officeDocument/2006/relationships/hyperlink" Target="http://www.centralbank.ie/REGULATION/INDUSTRY-SECTORS/CREDIT-INSTITUTIONS/SUPERVISORY-DISCLOSURES/Pages/statistical-data.aspx" TargetMode="External" /><Relationship Id="rId25" Type="http://schemas.openxmlformats.org/officeDocument/2006/relationships/hyperlink" Target="http://www.bnr.ro/files/d/Supraveghere/XLS_DS4/2009/national_data.xls" TargetMode="External" /><Relationship Id="rId26" Type="http://schemas.openxmlformats.org/officeDocument/2006/relationships/hyperlink" Target="http://supervisory-disclosure.cssf.lu/index.php?id=171" TargetMode="External" /><Relationship Id="rId27" Type="http://schemas.openxmlformats.org/officeDocument/2006/relationships/hyperlink" Target="http://www.fi.se/upload/90_English/30_Regulations/supervisory_disclosure/Statistics/national-data-2010-supervisory-disclosure.pdf" TargetMode="External" /><Relationship Id="rId28" Type="http://schemas.openxmlformats.org/officeDocument/2006/relationships/comments" Target="../comments2.xml" /><Relationship Id="rId29" Type="http://schemas.openxmlformats.org/officeDocument/2006/relationships/vmlDrawing" Target="../drawings/vmlDrawing1.vml" /><Relationship Id="rId3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J3" sqref="J3"/>
    </sheetView>
  </sheetViews>
  <sheetFormatPr defaultColWidth="11.421875" defaultRowHeight="12.75"/>
  <cols>
    <col min="1" max="1" width="20.7109375" style="1" customWidth="1"/>
    <col min="2" max="3" width="12.7109375" style="1" customWidth="1"/>
    <col min="4" max="5" width="0" style="1" hidden="1" customWidth="1"/>
    <col min="6" max="11" width="12.7109375" style="1" customWidth="1"/>
    <col min="12" max="16384" width="11.421875" style="1" customWidth="1"/>
  </cols>
  <sheetData>
    <row r="1" ht="18" customHeight="1">
      <c r="A1" s="17" t="s">
        <v>0</v>
      </c>
    </row>
    <row r="2" ht="15.75" customHeight="1">
      <c r="A2" s="18">
        <v>647</v>
      </c>
    </row>
    <row r="3" spans="1:11" ht="75" customHeight="1">
      <c r="A3" s="19" t="s">
        <v>1</v>
      </c>
      <c r="B3" s="2" t="s">
        <v>2</v>
      </c>
      <c r="C3" s="2" t="s">
        <v>2</v>
      </c>
      <c r="F3" s="2" t="s">
        <v>3</v>
      </c>
      <c r="G3" s="3" t="s">
        <v>4</v>
      </c>
      <c r="H3" s="4" t="s">
        <v>5</v>
      </c>
      <c r="I3" s="5" t="s">
        <v>6</v>
      </c>
      <c r="J3" s="6" t="s">
        <v>7</v>
      </c>
      <c r="K3" s="7" t="s">
        <v>8</v>
      </c>
    </row>
    <row r="4" spans="1:11" ht="16.5" customHeight="1">
      <c r="A4" s="20">
        <v>0.64</v>
      </c>
      <c r="B4" s="8"/>
      <c r="C4" s="8"/>
      <c r="F4" s="8"/>
      <c r="G4" s="9"/>
      <c r="H4" s="10"/>
      <c r="I4" s="11"/>
      <c r="J4" s="7"/>
      <c r="K4" s="7"/>
    </row>
    <row r="5" spans="1:11" ht="15.75" customHeight="1">
      <c r="A5" s="21"/>
      <c r="B5" s="8"/>
      <c r="C5" s="8"/>
      <c r="F5" s="8"/>
      <c r="G5" s="9"/>
      <c r="H5" s="10"/>
      <c r="I5" s="11"/>
      <c r="J5" s="7"/>
      <c r="K5" s="7"/>
    </row>
    <row r="6" spans="1:11" ht="15.75" customHeight="1">
      <c r="A6" s="22">
        <v>12</v>
      </c>
      <c r="B6" s="8"/>
      <c r="C6" s="8"/>
      <c r="F6" s="8"/>
      <c r="G6" s="9"/>
      <c r="H6" s="10"/>
      <c r="I6" s="11"/>
      <c r="J6" s="7"/>
      <c r="K6" s="7"/>
    </row>
    <row r="7" spans="1:11" ht="15.75" customHeight="1">
      <c r="A7" s="23" t="s">
        <v>9</v>
      </c>
      <c r="B7" s="8"/>
      <c r="C7" s="8"/>
      <c r="F7" s="8"/>
      <c r="G7" s="9"/>
      <c r="H7" s="10"/>
      <c r="I7" s="11"/>
      <c r="J7" s="7"/>
      <c r="K7" s="7"/>
    </row>
    <row r="8" spans="1:11" ht="15.75" customHeight="1">
      <c r="A8" s="23">
        <v>44</v>
      </c>
      <c r="B8" s="8"/>
      <c r="C8" s="8"/>
      <c r="F8" s="8"/>
      <c r="G8" s="9"/>
      <c r="H8" s="10"/>
      <c r="I8" s="11"/>
      <c r="J8" s="7"/>
      <c r="K8" s="7"/>
    </row>
    <row r="9" spans="1:11" ht="15.75" customHeight="1">
      <c r="A9" s="23" t="s">
        <v>10</v>
      </c>
      <c r="B9" s="8"/>
      <c r="C9" s="8"/>
      <c r="F9" s="8"/>
      <c r="G9" s="9"/>
      <c r="H9" s="10"/>
      <c r="I9" s="11"/>
      <c r="J9" s="7"/>
      <c r="K9" s="7"/>
    </row>
    <row r="10" spans="1:11" ht="15.75" customHeight="1">
      <c r="A10" s="23">
        <v>0</v>
      </c>
      <c r="B10" s="8"/>
      <c r="C10" s="8"/>
      <c r="F10" s="8"/>
      <c r="G10" s="9"/>
      <c r="H10" s="10"/>
      <c r="I10" s="11"/>
      <c r="J10" s="7"/>
      <c r="K10" s="7"/>
    </row>
    <row r="11" spans="1:11" ht="15.75" customHeight="1">
      <c r="A11" s="23">
        <v>0</v>
      </c>
      <c r="B11" s="8"/>
      <c r="C11" s="8"/>
      <c r="F11" s="8"/>
      <c r="G11" s="9"/>
      <c r="H11" s="10"/>
      <c r="I11" s="11"/>
      <c r="J11" s="7"/>
      <c r="K11" s="7"/>
    </row>
    <row r="12" spans="1:11" ht="15.75" customHeight="1">
      <c r="A12" s="23">
        <v>8</v>
      </c>
      <c r="B12" s="8"/>
      <c r="C12" s="8"/>
      <c r="F12" s="8"/>
      <c r="G12" s="9"/>
      <c r="H12" s="10"/>
      <c r="I12" s="11"/>
      <c r="J12" s="7"/>
      <c r="K12" s="7"/>
    </row>
    <row r="13" spans="1:11" ht="15.75" customHeight="1">
      <c r="A13" s="24" t="s">
        <v>11</v>
      </c>
      <c r="B13" s="8"/>
      <c r="C13" s="8"/>
      <c r="F13" s="8"/>
      <c r="G13" s="9"/>
      <c r="H13" s="10"/>
      <c r="I13" s="11"/>
      <c r="J13" s="7"/>
      <c r="K13" s="7"/>
    </row>
    <row r="14" spans="1:11" ht="15.75" customHeight="1">
      <c r="A14" s="19"/>
      <c r="B14" s="8"/>
      <c r="C14" s="8"/>
      <c r="F14" s="8"/>
      <c r="G14" s="9"/>
      <c r="H14" s="10"/>
      <c r="I14" s="11"/>
      <c r="J14" s="7"/>
      <c r="K14" s="7"/>
    </row>
    <row r="15" spans="1:11" ht="15.75" customHeight="1">
      <c r="A15" s="25">
        <v>0.92</v>
      </c>
      <c r="B15" s="8"/>
      <c r="C15" s="8"/>
      <c r="F15" s="8"/>
      <c r="G15" s="9"/>
      <c r="H15" s="10"/>
      <c r="I15" s="11"/>
      <c r="J15" s="7"/>
      <c r="K15" s="7"/>
    </row>
    <row r="16" spans="1:11" ht="15.75" customHeight="1">
      <c r="A16" s="25">
        <v>0.08</v>
      </c>
      <c r="B16" s="8"/>
      <c r="C16" s="8"/>
      <c r="F16" s="8"/>
      <c r="G16" s="9"/>
      <c r="H16" s="10"/>
      <c r="I16" s="11"/>
      <c r="J16" s="7"/>
      <c r="K16" s="7"/>
    </row>
    <row r="17" spans="1:11" ht="15.75" customHeight="1">
      <c r="A17" s="26" t="s">
        <v>12</v>
      </c>
      <c r="B17" s="8"/>
      <c r="C17" s="8"/>
      <c r="F17" s="8"/>
      <c r="G17" s="9"/>
      <c r="H17" s="10"/>
      <c r="I17" s="11"/>
      <c r="J17" s="7"/>
      <c r="K17" s="7"/>
    </row>
    <row r="18" spans="1:11" ht="15.75" customHeight="1">
      <c r="A18" s="27">
        <v>0.132</v>
      </c>
      <c r="B18" s="8"/>
      <c r="C18" s="8"/>
      <c r="F18" s="8"/>
      <c r="G18" s="9"/>
      <c r="H18" s="10"/>
      <c r="I18" s="11"/>
      <c r="J18" s="7"/>
      <c r="K18" s="7"/>
    </row>
    <row r="19" spans="1:11" ht="15.75" customHeight="1">
      <c r="A19" s="19"/>
      <c r="B19" s="8"/>
      <c r="C19" s="8"/>
      <c r="F19" s="8"/>
      <c r="G19" s="9"/>
      <c r="H19" s="10"/>
      <c r="I19" s="11"/>
      <c r="J19" s="7"/>
      <c r="K19" s="7"/>
    </row>
    <row r="20" spans="1:11" ht="15.75" customHeight="1">
      <c r="A20" s="28" t="s">
        <v>13</v>
      </c>
      <c r="B20" s="8"/>
      <c r="C20" s="8"/>
      <c r="F20" s="8"/>
      <c r="G20" s="9"/>
      <c r="H20" s="10"/>
      <c r="I20" s="11"/>
      <c r="J20" s="7"/>
      <c r="K20" s="7"/>
    </row>
    <row r="21" spans="1:11" ht="15.75" customHeight="1">
      <c r="A21" s="28" t="s">
        <v>13</v>
      </c>
      <c r="B21" s="8"/>
      <c r="C21" s="8"/>
      <c r="F21" s="8"/>
      <c r="G21" s="9"/>
      <c r="H21" s="10"/>
      <c r="I21" s="11"/>
      <c r="J21" s="7"/>
      <c r="K21" s="7"/>
    </row>
    <row r="22" spans="1:11" ht="15.75" customHeight="1">
      <c r="A22" s="28" t="s">
        <v>13</v>
      </c>
      <c r="B22" s="8"/>
      <c r="C22" s="8"/>
      <c r="F22" s="8"/>
      <c r="G22" s="9"/>
      <c r="H22" s="10"/>
      <c r="I22" s="11"/>
      <c r="J22" s="7"/>
      <c r="K22" s="7"/>
    </row>
    <row r="23" spans="1:11" ht="15.75" customHeight="1">
      <c r="A23" s="28"/>
      <c r="B23" s="8"/>
      <c r="C23" s="8"/>
      <c r="F23" s="8"/>
      <c r="G23" s="9"/>
      <c r="H23" s="10"/>
      <c r="I23" s="11"/>
      <c r="J23" s="7"/>
      <c r="K23" s="7"/>
    </row>
    <row r="24" spans="1:11" ht="15.75" customHeight="1">
      <c r="A24" s="28" t="s">
        <v>13</v>
      </c>
      <c r="B24" s="8"/>
      <c r="C24" s="8"/>
      <c r="F24" s="8"/>
      <c r="G24" s="9"/>
      <c r="H24" s="10"/>
      <c r="I24" s="11"/>
      <c r="J24" s="7"/>
      <c r="K24" s="7"/>
    </row>
    <row r="25" spans="1:11" ht="15.75" customHeight="1">
      <c r="A25" s="28" t="s">
        <v>13</v>
      </c>
      <c r="B25" s="8"/>
      <c r="C25" s="8"/>
      <c r="F25" s="8"/>
      <c r="G25" s="9"/>
      <c r="H25" s="10"/>
      <c r="I25" s="11"/>
      <c r="J25" s="7"/>
      <c r="K25" s="7"/>
    </row>
    <row r="26" spans="1:11" ht="15.75" customHeight="1">
      <c r="A26" s="28" t="s">
        <v>13</v>
      </c>
      <c r="B26" s="8"/>
      <c r="C26" s="8"/>
      <c r="F26" s="8"/>
      <c r="G26" s="9"/>
      <c r="H26" s="10"/>
      <c r="I26" s="11"/>
      <c r="J26" s="7"/>
      <c r="K26" s="7"/>
    </row>
    <row r="27" spans="1:11" ht="15.75" customHeight="1">
      <c r="A27" s="28" t="s">
        <v>13</v>
      </c>
      <c r="B27" s="8"/>
      <c r="C27" s="8"/>
      <c r="F27" s="8"/>
      <c r="G27" s="9"/>
      <c r="H27" s="10"/>
      <c r="I27" s="11"/>
      <c r="J27" s="7"/>
      <c r="K27" s="7"/>
    </row>
    <row r="28" spans="1:11" ht="15.75" customHeight="1">
      <c r="A28" s="16"/>
      <c r="B28" s="8"/>
      <c r="C28" s="8"/>
      <c r="F28" s="8"/>
      <c r="G28" s="9"/>
      <c r="H28" s="10"/>
      <c r="I28" s="11"/>
      <c r="J28" s="7"/>
      <c r="K28" s="7"/>
    </row>
    <row r="29" spans="1:11" ht="15.75" customHeight="1" hidden="1">
      <c r="A29" s="16"/>
      <c r="B29" s="12"/>
      <c r="C29" s="12"/>
      <c r="F29" s="12"/>
      <c r="G29" s="13"/>
      <c r="H29" s="13"/>
      <c r="I29" s="14"/>
      <c r="J29" s="15"/>
      <c r="K29" s="15"/>
    </row>
    <row r="30" ht="12.75" customHeight="1">
      <c r="A30" s="16"/>
    </row>
    <row r="31" ht="12.75" customHeight="1">
      <c r="A31" s="16"/>
    </row>
    <row r="32" ht="12.75" customHeight="1">
      <c r="A32" s="16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</sheetData>
  <sheetProtection/>
  <hyperlinks>
    <hyperlink ref="A1" r:id="rId1" tooltip="SK" display="http://www.nbs.sk/DFT/SDF/DATA/StatData_national_data.xls"/>
  </hyperlinks>
  <printOptions/>
  <pageMargins left="0.7874015748031497" right="0.7874015748031497" top="0.5905511811023623" bottom="0.5905511811023623" header="0.31496062992125984" footer="0.31496062992125984"/>
  <pageSetup firstPageNumber="1" useFirstPageNumber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S163"/>
  <sheetViews>
    <sheetView tabSelected="1" zoomScale="75" zoomScaleNormal="75" zoomScalePageLayoutView="0" workbookViewId="0" topLeftCell="A1">
      <pane xSplit="2" topLeftCell="C1" activePane="topRight" state="frozen"/>
      <selection pane="topLeft" activeCell="A1" sqref="A1"/>
      <selection pane="topRight" activeCell="K39" sqref="K39"/>
    </sheetView>
  </sheetViews>
  <sheetFormatPr defaultColWidth="9.57421875" defaultRowHeight="12.75"/>
  <cols>
    <col min="1" max="2" width="32.8515625" style="45" customWidth="1"/>
    <col min="3" max="4" width="13.421875" style="32" customWidth="1"/>
    <col min="5" max="5" width="8.8515625" style="1" bestFit="1" customWidth="1"/>
    <col min="6" max="6" width="13.421875" style="32" customWidth="1"/>
    <col min="7" max="7" width="11.28125" style="110" customWidth="1"/>
    <col min="8" max="8" width="22.140625" style="79" customWidth="1"/>
    <col min="9" max="9" width="13.421875" style="32" customWidth="1"/>
    <col min="10" max="10" width="14.7109375" style="93" customWidth="1"/>
    <col min="11" max="11" width="14.57421875" style="82" customWidth="1"/>
    <col min="12" max="12" width="14.421875" style="32" customWidth="1"/>
    <col min="13" max="13" width="17.28125" style="32" customWidth="1"/>
    <col min="14" max="14" width="13.421875" style="61" customWidth="1"/>
    <col min="15" max="15" width="15.57421875" style="32" customWidth="1"/>
    <col min="16" max="16" width="10.421875" style="0" bestFit="1" customWidth="1"/>
    <col min="17" max="17" width="13.421875" style="32" customWidth="1"/>
    <col min="18" max="18" width="10.28125" style="32" customWidth="1"/>
    <col min="19" max="20" width="13.421875" style="32" customWidth="1"/>
    <col min="21" max="21" width="15.7109375" style="32" customWidth="1"/>
    <col min="22" max="23" width="13.421875" style="32" customWidth="1"/>
    <col min="24" max="24" width="15.7109375" style="32" customWidth="1"/>
    <col min="25" max="25" width="13.421875" style="68" customWidth="1"/>
    <col min="26" max="27" width="13.421875" style="32" customWidth="1"/>
    <col min="28" max="28" width="13.421875" style="68" customWidth="1"/>
    <col min="29" max="29" width="19.00390625" style="71" bestFit="1" customWidth="1"/>
    <col min="30" max="31" width="13.421875" style="32" customWidth="1"/>
    <col min="32" max="32" width="12.140625" style="1" customWidth="1"/>
    <col min="33" max="33" width="9.57421875" style="32" customWidth="1"/>
    <col min="34" max="201" width="9.57421875" style="45" customWidth="1"/>
    <col min="202" max="16384" width="9.57421875" style="46" customWidth="1"/>
  </cols>
  <sheetData>
    <row r="1" spans="1:201" s="65" customFormat="1" ht="54" customHeight="1">
      <c r="A1" s="224" t="s">
        <v>14</v>
      </c>
      <c r="B1" s="224"/>
      <c r="C1" s="225" t="s">
        <v>15</v>
      </c>
      <c r="D1" s="225" t="s">
        <v>16</v>
      </c>
      <c r="E1" s="225" t="s">
        <v>17</v>
      </c>
      <c r="F1" s="226" t="s">
        <v>65</v>
      </c>
      <c r="G1" s="227" t="s">
        <v>18</v>
      </c>
      <c r="H1" s="228" t="s">
        <v>19</v>
      </c>
      <c r="I1" s="229" t="s">
        <v>20</v>
      </c>
      <c r="J1" s="226" t="s">
        <v>21</v>
      </c>
      <c r="K1" s="226" t="s">
        <v>81</v>
      </c>
      <c r="L1" s="226" t="s">
        <v>22</v>
      </c>
      <c r="M1" s="226" t="s">
        <v>23</v>
      </c>
      <c r="N1" s="230" t="s">
        <v>60</v>
      </c>
      <c r="O1" s="226" t="s">
        <v>24</v>
      </c>
      <c r="P1" s="231" t="s">
        <v>25</v>
      </c>
      <c r="Q1" s="226" t="s">
        <v>26</v>
      </c>
      <c r="R1" s="226" t="s">
        <v>61</v>
      </c>
      <c r="S1" s="226" t="s">
        <v>28</v>
      </c>
      <c r="T1" s="226" t="s">
        <v>27</v>
      </c>
      <c r="U1" s="225" t="s">
        <v>56</v>
      </c>
      <c r="V1" s="232" t="s">
        <v>29</v>
      </c>
      <c r="W1" s="232" t="s">
        <v>0</v>
      </c>
      <c r="X1" s="226" t="s">
        <v>30</v>
      </c>
      <c r="Y1" s="226" t="s">
        <v>31</v>
      </c>
      <c r="Z1" s="233" t="s">
        <v>32</v>
      </c>
      <c r="AA1" s="226" t="s">
        <v>33</v>
      </c>
      <c r="AB1" s="226" t="s">
        <v>34</v>
      </c>
      <c r="AC1" s="226" t="s">
        <v>62</v>
      </c>
      <c r="AD1" s="232" t="s">
        <v>35</v>
      </c>
      <c r="AE1" s="226" t="s">
        <v>36</v>
      </c>
      <c r="AF1" s="226" t="s">
        <v>37</v>
      </c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</row>
    <row r="2" spans="1:32" ht="15" customHeight="1">
      <c r="A2" s="195" t="s">
        <v>38</v>
      </c>
      <c r="B2" s="194"/>
      <c r="C2" s="126">
        <v>843</v>
      </c>
      <c r="D2" s="203">
        <v>107</v>
      </c>
      <c r="E2" s="115">
        <v>30</v>
      </c>
      <c r="F2" s="111" t="s">
        <v>105</v>
      </c>
      <c r="G2" s="234">
        <f>'[1]zákl.údaje'!$G$43</f>
        <v>41</v>
      </c>
      <c r="H2" s="136">
        <v>1773</v>
      </c>
      <c r="I2" s="29"/>
      <c r="J2" s="119">
        <v>18</v>
      </c>
      <c r="K2" s="84">
        <v>62</v>
      </c>
      <c r="L2" s="235">
        <v>332</v>
      </c>
      <c r="M2" s="29">
        <v>327</v>
      </c>
      <c r="N2" s="137">
        <v>411</v>
      </c>
      <c r="O2" s="29">
        <v>177</v>
      </c>
      <c r="P2" s="35">
        <v>45</v>
      </c>
      <c r="Q2" s="39">
        <v>760</v>
      </c>
      <c r="R2" s="236">
        <v>21</v>
      </c>
      <c r="S2" s="29">
        <v>147</v>
      </c>
      <c r="T2" s="103">
        <v>29</v>
      </c>
      <c r="U2" s="96">
        <v>26</v>
      </c>
      <c r="V2" s="29">
        <v>129</v>
      </c>
      <c r="W2" s="119">
        <v>646</v>
      </c>
      <c r="X2" s="204">
        <v>195</v>
      </c>
      <c r="Y2" s="39">
        <v>42</v>
      </c>
      <c r="Z2" s="190">
        <v>119</v>
      </c>
      <c r="AA2" s="29">
        <v>22</v>
      </c>
      <c r="AB2" s="29">
        <v>29</v>
      </c>
      <c r="AC2" s="205">
        <v>196</v>
      </c>
      <c r="AD2" s="29"/>
      <c r="AE2" s="29"/>
      <c r="AF2" s="115">
        <v>223</v>
      </c>
    </row>
    <row r="3" spans="1:32" ht="36" customHeight="1">
      <c r="A3" s="195" t="s">
        <v>39</v>
      </c>
      <c r="B3" s="194"/>
      <c r="C3" s="127">
        <v>978559000</v>
      </c>
      <c r="D3" s="206">
        <v>1162997119</v>
      </c>
      <c r="E3" s="116">
        <v>37688.36197420021</v>
      </c>
      <c r="F3" s="111">
        <v>125542</v>
      </c>
      <c r="G3" s="237">
        <f>'[1]zákl.údaje'!$G$44</f>
        <v>167154.74011412155</v>
      </c>
      <c r="H3" s="136">
        <v>8895013467000</v>
      </c>
      <c r="I3" s="29"/>
      <c r="J3" s="118" t="s">
        <v>84</v>
      </c>
      <c r="K3" s="85">
        <v>512928</v>
      </c>
      <c r="L3" s="138">
        <v>3121912679</v>
      </c>
      <c r="M3" s="35">
        <v>479964170720.0002</v>
      </c>
      <c r="N3" s="139">
        <v>6843987.777126167</v>
      </c>
      <c r="O3" s="80">
        <v>104907.53391824018</v>
      </c>
      <c r="P3" s="35">
        <v>1306832</v>
      </c>
      <c r="Q3" s="40">
        <v>3547787</v>
      </c>
      <c r="R3" s="236" t="s">
        <v>67</v>
      </c>
      <c r="S3" s="66">
        <v>762315.1992745348</v>
      </c>
      <c r="T3" s="104" t="s">
        <v>100</v>
      </c>
      <c r="U3" s="96">
        <v>49514.49435654239</v>
      </c>
      <c r="V3" s="29">
        <v>2713249</v>
      </c>
      <c r="W3" s="120">
        <v>292745</v>
      </c>
      <c r="X3" s="207">
        <v>556195.970048</v>
      </c>
      <c r="Y3" s="40">
        <v>341946.338837</v>
      </c>
      <c r="Z3" s="191">
        <v>1546784</v>
      </c>
      <c r="AA3" s="35">
        <v>50244077</v>
      </c>
      <c r="AB3" s="29">
        <v>54739</v>
      </c>
      <c r="AC3" s="208">
        <v>8047434631228.4375</v>
      </c>
      <c r="AD3" s="29"/>
      <c r="AE3" s="43"/>
      <c r="AF3" s="238">
        <v>670707.1837439999</v>
      </c>
    </row>
    <row r="4" spans="1:32" ht="18" customHeight="1">
      <c r="A4" s="195" t="s">
        <v>40</v>
      </c>
      <c r="B4" s="194"/>
      <c r="C4" s="128">
        <v>3.4407</v>
      </c>
      <c r="D4" s="209">
        <v>3.295160151413409</v>
      </c>
      <c r="E4" s="117">
        <v>1.0459419520040085</v>
      </c>
      <c r="F4" s="112">
        <v>7.18819301460063</v>
      </c>
      <c r="G4" s="239">
        <f>'[1]zákl.údaje'!$G$45</f>
        <v>114.22347759152257</v>
      </c>
      <c r="H4" s="141">
        <v>3.561424354180013</v>
      </c>
      <c r="I4" s="29"/>
      <c r="J4" s="240">
        <v>1.36</v>
      </c>
      <c r="K4" s="86">
        <v>2.236</v>
      </c>
      <c r="L4" s="142">
        <v>293.8019124</v>
      </c>
      <c r="M4" s="30">
        <v>2.6620308830282897</v>
      </c>
      <c r="N4" s="143">
        <v>3.5327454586931126</v>
      </c>
      <c r="O4" s="47">
        <v>105.0978661538448</v>
      </c>
      <c r="P4" s="44">
        <v>8.17</v>
      </c>
      <c r="Q4" s="185">
        <f>Q3/1553166</f>
        <v>2.284229116527145</v>
      </c>
      <c r="R4" s="241" t="s">
        <v>68</v>
      </c>
      <c r="S4" s="30">
        <v>21.15984620417012</v>
      </c>
      <c r="T4" s="105">
        <v>1.639</v>
      </c>
      <c r="U4" s="97">
        <v>7.927646475478303</v>
      </c>
      <c r="V4" s="29">
        <v>4.6111</v>
      </c>
      <c r="W4" s="121">
        <v>0.819</v>
      </c>
      <c r="X4" s="210">
        <v>3.221148131888497</v>
      </c>
      <c r="Y4" s="144">
        <f>(Y3)/513640.8</f>
        <v>0.665730484877759</v>
      </c>
      <c r="Z4" s="192">
        <v>4.171991082030399</v>
      </c>
      <c r="AA4" s="107">
        <v>141.8683</v>
      </c>
      <c r="AB4" s="145">
        <v>0.8305743115089902</v>
      </c>
      <c r="AC4" s="211">
        <v>4.65089225819724</v>
      </c>
      <c r="AD4" s="29"/>
      <c r="AE4" s="47"/>
      <c r="AF4" s="242">
        <v>2.7044895761612233</v>
      </c>
    </row>
    <row r="5" spans="1:32" ht="19.5" customHeight="1">
      <c r="A5" s="193" t="s">
        <v>41</v>
      </c>
      <c r="B5" s="193"/>
      <c r="C5" s="171"/>
      <c r="D5" s="212"/>
      <c r="E5" s="172"/>
      <c r="F5" s="173"/>
      <c r="G5" s="162"/>
      <c r="H5" s="174"/>
      <c r="I5" s="180"/>
      <c r="J5" s="179"/>
      <c r="K5" s="183"/>
      <c r="L5" s="175"/>
      <c r="M5" s="175"/>
      <c r="N5" s="176"/>
      <c r="O5" s="175"/>
      <c r="P5" s="184"/>
      <c r="Q5" s="175"/>
      <c r="R5" s="243"/>
      <c r="S5" s="175"/>
      <c r="T5" s="177"/>
      <c r="U5" s="182"/>
      <c r="V5" s="175"/>
      <c r="W5" s="179"/>
      <c r="X5" s="179"/>
      <c r="Y5" s="175"/>
      <c r="Z5" s="175"/>
      <c r="AA5" s="175"/>
      <c r="AB5" s="175"/>
      <c r="AC5" s="223"/>
      <c r="AD5" s="175"/>
      <c r="AE5" s="175"/>
      <c r="AF5" s="172"/>
    </row>
    <row r="6" spans="1:32" ht="15" customHeight="1">
      <c r="A6" s="194" t="s">
        <v>54</v>
      </c>
      <c r="B6" s="34" t="s">
        <v>42</v>
      </c>
      <c r="C6" s="213">
        <v>30</v>
      </c>
      <c r="D6" s="119">
        <v>50</v>
      </c>
      <c r="E6" s="115">
        <v>4</v>
      </c>
      <c r="F6" s="113">
        <v>9</v>
      </c>
      <c r="G6" s="234">
        <f>'[1]zákl.údaje'!$G$47</f>
        <v>19</v>
      </c>
      <c r="H6" s="146" t="s">
        <v>112</v>
      </c>
      <c r="I6" s="29"/>
      <c r="J6" s="119">
        <v>11</v>
      </c>
      <c r="K6" s="87">
        <v>21</v>
      </c>
      <c r="L6" s="147">
        <v>80</v>
      </c>
      <c r="M6" s="29">
        <v>22</v>
      </c>
      <c r="N6" s="137">
        <v>49</v>
      </c>
      <c r="O6" s="29">
        <v>10</v>
      </c>
      <c r="P6" s="35">
        <v>33</v>
      </c>
      <c r="Q6" s="39">
        <v>60</v>
      </c>
      <c r="R6" s="236">
        <v>11</v>
      </c>
      <c r="S6" s="29">
        <v>31</v>
      </c>
      <c r="T6" s="106">
        <v>8</v>
      </c>
      <c r="U6" s="98">
        <v>1</v>
      </c>
      <c r="V6" s="29">
        <v>35</v>
      </c>
      <c r="W6" s="119">
        <v>21</v>
      </c>
      <c r="X6" s="204">
        <v>33</v>
      </c>
      <c r="Y6" s="39">
        <v>9</v>
      </c>
      <c r="Z6" s="190">
        <v>22</v>
      </c>
      <c r="AA6" s="33">
        <v>3</v>
      </c>
      <c r="AB6" s="29">
        <v>14</v>
      </c>
      <c r="AC6" s="205">
        <v>74</v>
      </c>
      <c r="AD6" s="29"/>
      <c r="AE6" s="29"/>
      <c r="AF6" s="238">
        <v>15</v>
      </c>
    </row>
    <row r="7" spans="1:32" ht="15" customHeight="1">
      <c r="A7" s="214"/>
      <c r="B7" s="34" t="s">
        <v>43</v>
      </c>
      <c r="C7" s="129">
        <v>11425</v>
      </c>
      <c r="D7" s="215">
        <v>43757.607</v>
      </c>
      <c r="E7" s="116">
        <v>1545.2079168434884</v>
      </c>
      <c r="F7" s="111">
        <v>1501</v>
      </c>
      <c r="G7" s="237">
        <f>'[1]zákl.údaje'!$G$48</f>
        <v>18876.714895654604</v>
      </c>
      <c r="H7" s="146" t="s">
        <v>112</v>
      </c>
      <c r="I7" s="29"/>
      <c r="J7" s="118" t="s">
        <v>85</v>
      </c>
      <c r="K7" s="85">
        <v>36155</v>
      </c>
      <c r="L7" s="147">
        <v>195097875</v>
      </c>
      <c r="M7" s="35">
        <v>24523604200</v>
      </c>
      <c r="N7" s="139">
        <v>107087.41535979998</v>
      </c>
      <c r="O7" s="81">
        <v>7818.30789624261</v>
      </c>
      <c r="P7" s="35" t="s">
        <v>13</v>
      </c>
      <c r="Q7" s="40">
        <v>213223.2701</v>
      </c>
      <c r="R7" s="244" t="s">
        <v>69</v>
      </c>
      <c r="S7" s="66">
        <v>97731.55658008975</v>
      </c>
      <c r="T7" s="104" t="s">
        <v>101</v>
      </c>
      <c r="U7" s="99">
        <v>904.6326032057749</v>
      </c>
      <c r="V7" s="29">
        <v>73237</v>
      </c>
      <c r="W7" s="120">
        <v>13821</v>
      </c>
      <c r="X7" s="207">
        <v>38200.279039000015</v>
      </c>
      <c r="Y7" s="35">
        <v>23697.17466</v>
      </c>
      <c r="Z7" s="190">
        <v>72813</v>
      </c>
      <c r="AA7" s="37">
        <v>515740</v>
      </c>
      <c r="AB7" s="29">
        <v>3783</v>
      </c>
      <c r="AC7" s="208">
        <v>1446678000000</v>
      </c>
      <c r="AD7" s="29"/>
      <c r="AE7" s="29"/>
      <c r="AF7" s="238">
        <v>86178.437888</v>
      </c>
    </row>
    <row r="8" spans="1:32" ht="15" customHeight="1">
      <c r="A8" s="214"/>
      <c r="B8" s="34" t="s">
        <v>44</v>
      </c>
      <c r="C8" s="130">
        <v>48</v>
      </c>
      <c r="D8" s="119">
        <v>20</v>
      </c>
      <c r="E8" s="115">
        <v>13</v>
      </c>
      <c r="F8" s="113">
        <v>7</v>
      </c>
      <c r="G8" s="245">
        <f>'[1]zákl.údaje'!$G$49</f>
        <v>16</v>
      </c>
      <c r="H8" s="136">
        <v>42</v>
      </c>
      <c r="I8" s="29"/>
      <c r="J8" s="119">
        <v>4</v>
      </c>
      <c r="K8" s="87">
        <v>7</v>
      </c>
      <c r="L8" s="147">
        <v>33</v>
      </c>
      <c r="M8" s="29">
        <v>4</v>
      </c>
      <c r="N8" s="137">
        <v>31</v>
      </c>
      <c r="O8" s="29">
        <v>17</v>
      </c>
      <c r="P8" s="35">
        <v>19</v>
      </c>
      <c r="Q8" s="41">
        <v>16</v>
      </c>
      <c r="R8" s="236">
        <v>4</v>
      </c>
      <c r="S8" s="29">
        <v>80</v>
      </c>
      <c r="T8" s="106">
        <v>5</v>
      </c>
      <c r="U8" s="98">
        <v>11</v>
      </c>
      <c r="V8" s="29">
        <v>10</v>
      </c>
      <c r="W8" s="118">
        <v>30</v>
      </c>
      <c r="X8" s="204">
        <v>19</v>
      </c>
      <c r="Y8" s="29">
        <v>22</v>
      </c>
      <c r="Z8" s="190">
        <v>4</v>
      </c>
      <c r="AA8" s="37">
        <v>8</v>
      </c>
      <c r="AB8" s="29">
        <v>11</v>
      </c>
      <c r="AC8" s="205">
        <v>16</v>
      </c>
      <c r="AD8" s="29"/>
      <c r="AE8" s="35"/>
      <c r="AF8" s="238">
        <v>32</v>
      </c>
    </row>
    <row r="9" spans="1:32" ht="20.25" customHeight="1">
      <c r="A9" s="194"/>
      <c r="B9" s="34" t="s">
        <v>45</v>
      </c>
      <c r="C9" s="129">
        <v>141155</v>
      </c>
      <c r="D9" s="215">
        <v>546035.097</v>
      </c>
      <c r="E9" s="116">
        <v>27775.484576880404</v>
      </c>
      <c r="F9" s="111">
        <v>30705</v>
      </c>
      <c r="G9" s="237">
        <v>135260.9</v>
      </c>
      <c r="H9" s="136">
        <v>769085462000</v>
      </c>
      <c r="I9" s="29"/>
      <c r="J9" s="118" t="s">
        <v>86</v>
      </c>
      <c r="K9" s="85">
        <v>65922</v>
      </c>
      <c r="L9" s="147">
        <v>107641918</v>
      </c>
      <c r="M9" s="35">
        <v>318484006100.00006</v>
      </c>
      <c r="N9" s="139">
        <v>402033.49003553996</v>
      </c>
      <c r="O9" s="81">
        <v>53945.46061415221</v>
      </c>
      <c r="P9" s="35">
        <v>340153.89999999997</v>
      </c>
      <c r="Q9" s="40">
        <v>249499.96739999996</v>
      </c>
      <c r="R9" s="244" t="s">
        <v>70</v>
      </c>
      <c r="S9" s="66">
        <v>588182.1969604086</v>
      </c>
      <c r="T9" s="104" t="s">
        <v>102</v>
      </c>
      <c r="U9" s="99">
        <v>17349.772527604837</v>
      </c>
      <c r="V9" s="29">
        <v>233468</v>
      </c>
      <c r="W9" s="118">
        <v>160200</v>
      </c>
      <c r="X9" s="207">
        <v>84968.16778200005</v>
      </c>
      <c r="Y9" s="35">
        <v>258399.597175</v>
      </c>
      <c r="Z9" s="190">
        <v>5207</v>
      </c>
      <c r="AA9" s="37">
        <v>13909501</v>
      </c>
      <c r="AB9" s="29">
        <v>45296.697</v>
      </c>
      <c r="AC9" s="208">
        <v>785991000000</v>
      </c>
      <c r="AD9" s="29"/>
      <c r="AE9" s="43"/>
      <c r="AF9" s="238">
        <v>83646.84928</v>
      </c>
    </row>
    <row r="10" spans="1:32" ht="15" customHeight="1">
      <c r="A10" s="194" t="s">
        <v>55</v>
      </c>
      <c r="B10" s="34" t="s">
        <v>42</v>
      </c>
      <c r="C10" s="120">
        <v>0</v>
      </c>
      <c r="D10" s="119">
        <v>9</v>
      </c>
      <c r="E10" s="115">
        <v>2</v>
      </c>
      <c r="F10" s="113">
        <v>16</v>
      </c>
      <c r="G10" s="245">
        <f>'[1]zákl.údaje'!$G$51</f>
        <v>0</v>
      </c>
      <c r="H10" s="136">
        <v>11</v>
      </c>
      <c r="I10" s="29"/>
      <c r="J10" s="119">
        <v>0</v>
      </c>
      <c r="K10" s="87">
        <v>5</v>
      </c>
      <c r="L10" s="147">
        <v>8</v>
      </c>
      <c r="M10" s="29"/>
      <c r="N10" s="137">
        <v>40</v>
      </c>
      <c r="O10" s="29">
        <v>0</v>
      </c>
      <c r="P10" s="35">
        <v>0</v>
      </c>
      <c r="Q10" s="39">
        <v>15</v>
      </c>
      <c r="R10" s="236">
        <v>0</v>
      </c>
      <c r="S10" s="29">
        <v>7</v>
      </c>
      <c r="T10" s="106">
        <v>0</v>
      </c>
      <c r="U10" s="99">
        <v>2</v>
      </c>
      <c r="V10" s="29">
        <v>5</v>
      </c>
      <c r="W10" s="119">
        <v>0</v>
      </c>
      <c r="X10" s="204">
        <v>1</v>
      </c>
      <c r="Y10" s="29">
        <v>0</v>
      </c>
      <c r="Z10" s="190">
        <v>5</v>
      </c>
      <c r="AA10" s="37" t="s">
        <v>108</v>
      </c>
      <c r="AB10" s="29">
        <v>0</v>
      </c>
      <c r="AC10" s="205">
        <v>87</v>
      </c>
      <c r="AD10" s="29"/>
      <c r="AE10" s="29"/>
      <c r="AF10" s="246">
        <v>0</v>
      </c>
    </row>
    <row r="11" spans="1:32" ht="15" customHeight="1">
      <c r="A11" s="214"/>
      <c r="B11" s="34" t="s">
        <v>43</v>
      </c>
      <c r="C11" s="120">
        <v>0</v>
      </c>
      <c r="D11" s="215">
        <v>49824.515</v>
      </c>
      <c r="E11" s="148">
        <v>274.8275668130666</v>
      </c>
      <c r="F11" s="111">
        <v>6311</v>
      </c>
      <c r="G11" s="245">
        <f>'[1]zákl.údaje'!$G$52</f>
        <v>0</v>
      </c>
      <c r="H11" s="136">
        <v>14149045000</v>
      </c>
      <c r="I11" s="29"/>
      <c r="J11" s="119">
        <v>0</v>
      </c>
      <c r="K11" s="87">
        <v>722</v>
      </c>
      <c r="L11" s="147">
        <v>6236064</v>
      </c>
      <c r="M11" s="29"/>
      <c r="N11" s="139">
        <v>23957.728588979997</v>
      </c>
      <c r="O11" s="29">
        <v>0</v>
      </c>
      <c r="P11" s="35" t="s">
        <v>13</v>
      </c>
      <c r="Q11" s="40">
        <v>11001.474199999999</v>
      </c>
      <c r="R11" s="236">
        <v>0</v>
      </c>
      <c r="S11" s="66">
        <v>15944.17661583035</v>
      </c>
      <c r="T11" s="104">
        <v>0</v>
      </c>
      <c r="U11" s="99">
        <v>19052.331038300003</v>
      </c>
      <c r="V11" s="29">
        <v>2174</v>
      </c>
      <c r="W11" s="119">
        <v>0</v>
      </c>
      <c r="X11" s="207">
        <v>65.476985</v>
      </c>
      <c r="Y11" s="29">
        <v>0</v>
      </c>
      <c r="Z11" s="190">
        <v>11491</v>
      </c>
      <c r="AA11" s="37" t="s">
        <v>108</v>
      </c>
      <c r="AB11" s="29">
        <v>0</v>
      </c>
      <c r="AC11" s="208">
        <v>1696692000000</v>
      </c>
      <c r="AD11" s="29"/>
      <c r="AE11" s="39"/>
      <c r="AF11" s="246">
        <v>0</v>
      </c>
    </row>
    <row r="12" spans="1:32" ht="15" customHeight="1">
      <c r="A12" s="214"/>
      <c r="B12" s="34" t="s">
        <v>44</v>
      </c>
      <c r="C12" s="131">
        <v>8</v>
      </c>
      <c r="D12" s="119">
        <v>7</v>
      </c>
      <c r="E12" s="115">
        <v>3</v>
      </c>
      <c r="F12" s="113">
        <v>1</v>
      </c>
      <c r="G12" s="245">
        <f>'[1]zákl.údaje'!$G$53</f>
        <v>2</v>
      </c>
      <c r="H12" s="136">
        <v>39</v>
      </c>
      <c r="I12" s="29"/>
      <c r="J12" s="119">
        <v>0</v>
      </c>
      <c r="K12" s="88">
        <v>0</v>
      </c>
      <c r="L12" s="147">
        <v>9</v>
      </c>
      <c r="M12" s="29"/>
      <c r="N12" s="137">
        <v>57</v>
      </c>
      <c r="O12" s="29">
        <v>4</v>
      </c>
      <c r="P12" s="35">
        <v>15</v>
      </c>
      <c r="Q12" s="41">
        <v>7</v>
      </c>
      <c r="R12" s="236">
        <v>0</v>
      </c>
      <c r="S12" s="29">
        <v>29</v>
      </c>
      <c r="T12" s="106">
        <v>5</v>
      </c>
      <c r="U12" s="99">
        <v>1</v>
      </c>
      <c r="V12" s="29">
        <v>15</v>
      </c>
      <c r="W12" s="119">
        <v>7</v>
      </c>
      <c r="X12" s="204">
        <v>6</v>
      </c>
      <c r="Y12" s="29">
        <v>1</v>
      </c>
      <c r="Z12" s="190">
        <v>3</v>
      </c>
      <c r="AA12" s="37" t="s">
        <v>108</v>
      </c>
      <c r="AB12" s="29">
        <v>0</v>
      </c>
      <c r="AC12" s="205">
        <v>74</v>
      </c>
      <c r="AD12" s="29"/>
      <c r="AE12" s="35"/>
      <c r="AF12" s="246">
        <v>0</v>
      </c>
    </row>
    <row r="13" spans="1:32" ht="15" customHeight="1">
      <c r="A13" s="214"/>
      <c r="B13" s="34" t="s">
        <v>45</v>
      </c>
      <c r="C13" s="129">
        <v>12168</v>
      </c>
      <c r="D13" s="215">
        <v>42434.729</v>
      </c>
      <c r="E13" s="148">
        <v>830.5246365992955</v>
      </c>
      <c r="F13" s="113" t="s">
        <v>106</v>
      </c>
      <c r="G13" s="237">
        <f>'[1]zákl.údaje'!$G$54</f>
        <v>5660.9961294441555</v>
      </c>
      <c r="H13" s="136">
        <v>106276442000</v>
      </c>
      <c r="I13" s="29"/>
      <c r="J13" s="125">
        <v>0</v>
      </c>
      <c r="K13" s="88">
        <v>0</v>
      </c>
      <c r="L13" s="147">
        <v>7032696</v>
      </c>
      <c r="M13" s="29"/>
      <c r="N13" s="139">
        <v>283326.49162985</v>
      </c>
      <c r="O13" s="81">
        <v>3686.7219785110306</v>
      </c>
      <c r="P13" s="35">
        <v>424318.4</v>
      </c>
      <c r="Q13" s="40">
        <v>20069.221099999995</v>
      </c>
      <c r="R13" s="236">
        <v>0</v>
      </c>
      <c r="S13" s="66">
        <v>60457.26911820612</v>
      </c>
      <c r="T13" s="104" t="s">
        <v>103</v>
      </c>
      <c r="U13" s="99">
        <v>2432.679098710667</v>
      </c>
      <c r="V13" s="29">
        <v>40429</v>
      </c>
      <c r="W13" s="118">
        <v>19648</v>
      </c>
      <c r="X13" s="207">
        <v>6495.196456000001</v>
      </c>
      <c r="Y13" s="35">
        <v>1150.375259</v>
      </c>
      <c r="Z13" s="190">
        <v>3937</v>
      </c>
      <c r="AA13" s="37" t="s">
        <v>108</v>
      </c>
      <c r="AB13" s="29">
        <v>0</v>
      </c>
      <c r="AC13" s="208">
        <v>1161608000000</v>
      </c>
      <c r="AD13" s="29"/>
      <c r="AE13" s="43"/>
      <c r="AF13" s="247">
        <v>0</v>
      </c>
    </row>
    <row r="14" spans="1:32" ht="23.25" customHeight="1">
      <c r="A14" s="193" t="s">
        <v>58</v>
      </c>
      <c r="B14" s="193"/>
      <c r="C14" s="171"/>
      <c r="D14" s="212"/>
      <c r="E14" s="172"/>
      <c r="F14" s="173"/>
      <c r="G14" s="248"/>
      <c r="H14" s="174"/>
      <c r="I14" s="180"/>
      <c r="J14" s="179"/>
      <c r="K14" s="166"/>
      <c r="L14" s="175"/>
      <c r="M14" s="175"/>
      <c r="N14" s="176"/>
      <c r="O14" s="175"/>
      <c r="P14" s="181"/>
      <c r="Q14" s="175"/>
      <c r="R14" s="243"/>
      <c r="S14" s="175"/>
      <c r="T14" s="177"/>
      <c r="U14" s="182"/>
      <c r="V14" s="175"/>
      <c r="W14" s="179"/>
      <c r="X14" s="179"/>
      <c r="Y14" s="175"/>
      <c r="Z14" s="175"/>
      <c r="AA14" s="175"/>
      <c r="AB14" s="175"/>
      <c r="AC14" s="223"/>
      <c r="AD14" s="175"/>
      <c r="AE14" s="175"/>
      <c r="AF14" s="172"/>
    </row>
    <row r="15" spans="1:32" ht="15" customHeight="1">
      <c r="A15" s="195" t="s">
        <v>46</v>
      </c>
      <c r="B15" s="195"/>
      <c r="C15" s="132">
        <v>76.22</v>
      </c>
      <c r="D15" s="123">
        <v>0.8116</v>
      </c>
      <c r="E15" s="149">
        <v>0.87177821969575</v>
      </c>
      <c r="F15" s="114">
        <v>0.9739068823302802</v>
      </c>
      <c r="G15" s="249">
        <f>+'[2]rizika2010'!$E$58/'[2]rizika2010'!$E$57*100</f>
        <v>89.24966661237748</v>
      </c>
      <c r="H15" s="150">
        <v>0.7504674477495201</v>
      </c>
      <c r="I15" s="29"/>
      <c r="J15" s="240">
        <v>0.74</v>
      </c>
      <c r="K15" s="86">
        <v>0.8932</v>
      </c>
      <c r="L15" s="142">
        <v>80.271449893</v>
      </c>
      <c r="M15" s="30">
        <v>0.9385360183647077</v>
      </c>
      <c r="N15" s="143">
        <v>0.8590141125652412</v>
      </c>
      <c r="O15" s="47">
        <v>86.45598568177803</v>
      </c>
      <c r="P15" s="36">
        <v>0.792</v>
      </c>
      <c r="Q15" s="186">
        <v>0.77606987</v>
      </c>
      <c r="R15" s="241" t="s">
        <v>71</v>
      </c>
      <c r="S15" s="31">
        <v>0.8654284450499357</v>
      </c>
      <c r="T15" s="105">
        <v>0.783</v>
      </c>
      <c r="U15" s="100">
        <v>0.9576630988954106</v>
      </c>
      <c r="V15" s="29">
        <v>0.8397</v>
      </c>
      <c r="W15" s="122">
        <v>0.8996</v>
      </c>
      <c r="X15" s="210">
        <v>0.7970931674199475</v>
      </c>
      <c r="Y15" s="36">
        <v>0.8078950637821539</v>
      </c>
      <c r="Z15" s="192">
        <v>0.8914</v>
      </c>
      <c r="AA15" s="38">
        <v>0.7981</v>
      </c>
      <c r="AB15" s="31">
        <v>0.9099386774862657</v>
      </c>
      <c r="AC15" s="211">
        <v>0.8622886824135932</v>
      </c>
      <c r="AD15" s="29"/>
      <c r="AE15" s="47"/>
      <c r="AF15" s="250">
        <v>0.8440862643175153</v>
      </c>
    </row>
    <row r="16" spans="1:32" ht="15" customHeight="1">
      <c r="A16" s="195" t="s">
        <v>47</v>
      </c>
      <c r="B16" s="194"/>
      <c r="C16" s="132">
        <v>23.6</v>
      </c>
      <c r="D16" s="123">
        <v>0.2036</v>
      </c>
      <c r="E16" s="117">
        <v>0.12822245820807648</v>
      </c>
      <c r="F16" s="114">
        <v>0.04298484857865856</v>
      </c>
      <c r="G16" s="249">
        <f>+'[2]rizika2010'!$E$59/'[2]rizika2010'!$E$57*100</f>
        <v>10.750334077038174</v>
      </c>
      <c r="H16" s="150">
        <v>0.24830145731173295</v>
      </c>
      <c r="I16" s="29"/>
      <c r="J16" s="240">
        <v>0.26</v>
      </c>
      <c r="K16" s="86">
        <v>0.1068</v>
      </c>
      <c r="L16" s="142">
        <v>19.72855049</v>
      </c>
      <c r="M16" s="44">
        <v>0.06146398162653376</v>
      </c>
      <c r="N16" s="143">
        <v>0.22914683892936824</v>
      </c>
      <c r="O16" s="47">
        <v>13.375110942065218</v>
      </c>
      <c r="P16" s="36">
        <v>0.2198</v>
      </c>
      <c r="Q16" s="187">
        <v>0.20418309</v>
      </c>
      <c r="R16" s="241" t="s">
        <v>72</v>
      </c>
      <c r="S16" s="30">
        <v>0.14090312928470383</v>
      </c>
      <c r="T16" s="105">
        <v>0.217</v>
      </c>
      <c r="U16" s="100">
        <v>0.04233690110458938</v>
      </c>
      <c r="V16" s="29">
        <v>0.1603</v>
      </c>
      <c r="W16" s="122">
        <v>0.0976</v>
      </c>
      <c r="X16" s="210">
        <v>0.22262380855696812</v>
      </c>
      <c r="Y16" s="36">
        <f>1-Y15</f>
        <v>0.19210493621784608</v>
      </c>
      <c r="Z16" s="192">
        <v>0.1834</v>
      </c>
      <c r="AA16" s="38">
        <v>0.2019</v>
      </c>
      <c r="AB16" s="31">
        <v>0.0886487122735417</v>
      </c>
      <c r="AC16" s="211">
        <v>0.13295564676273225</v>
      </c>
      <c r="AD16" s="29"/>
      <c r="AE16" s="36"/>
      <c r="AF16" s="250">
        <v>0.15591373568248443</v>
      </c>
    </row>
    <row r="17" spans="1:32" ht="12.75">
      <c r="A17" s="196" t="s">
        <v>57</v>
      </c>
      <c r="B17" s="196"/>
      <c r="C17" s="129">
        <v>39856</v>
      </c>
      <c r="D17" s="215">
        <v>31708.7213730889</v>
      </c>
      <c r="E17" s="116">
        <v>3123.5071555298773</v>
      </c>
      <c r="F17" s="111">
        <v>6103</v>
      </c>
      <c r="G17" s="251">
        <v>6071.485575196521</v>
      </c>
      <c r="H17" s="151">
        <v>217492193000</v>
      </c>
      <c r="I17" s="29"/>
      <c r="J17" s="118" t="s">
        <v>87</v>
      </c>
      <c r="K17" s="90">
        <v>22310</v>
      </c>
      <c r="L17" s="147">
        <v>178103555</v>
      </c>
      <c r="M17" s="35">
        <v>12385460304.8</v>
      </c>
      <c r="N17" s="139">
        <v>191537.51905537577</v>
      </c>
      <c r="O17" s="81"/>
      <c r="P17" s="35">
        <v>35435</v>
      </c>
      <c r="Q17" s="188">
        <v>129798.981</v>
      </c>
      <c r="R17" s="236" t="s">
        <v>73</v>
      </c>
      <c r="S17" s="66">
        <v>19082.43305712</v>
      </c>
      <c r="T17" s="104" t="s">
        <v>104</v>
      </c>
      <c r="U17" s="99">
        <v>1275.5508777941898</v>
      </c>
      <c r="V17" s="29">
        <v>79167</v>
      </c>
      <c r="W17" s="118">
        <v>14732</v>
      </c>
      <c r="X17" s="207">
        <v>26256.1979626274</v>
      </c>
      <c r="Y17" s="35">
        <v>16197.92947</v>
      </c>
      <c r="Z17" s="190">
        <v>49306</v>
      </c>
      <c r="AA17" s="37">
        <v>3207178.532</v>
      </c>
      <c r="AB17" s="152">
        <v>2746</v>
      </c>
      <c r="AC17" s="216">
        <v>158054516026.33182</v>
      </c>
      <c r="AD17" s="29"/>
      <c r="AE17" s="29"/>
      <c r="AF17" s="238">
        <v>282.357770402098</v>
      </c>
    </row>
    <row r="18" spans="1:32" ht="15" customHeight="1">
      <c r="A18" s="195" t="s">
        <v>48</v>
      </c>
      <c r="B18" s="194"/>
      <c r="C18" s="132">
        <v>18.5</v>
      </c>
      <c r="D18" s="123">
        <v>0.1895</v>
      </c>
      <c r="E18" s="117">
        <v>0.17385644803307354</v>
      </c>
      <c r="F18" s="112">
        <v>0.11392717723509459</v>
      </c>
      <c r="G18" s="153">
        <f>+'[2]rizika2010'!$E$60</f>
        <v>15.25</v>
      </c>
      <c r="H18" s="154">
        <v>15.429114515388605</v>
      </c>
      <c r="I18" s="29"/>
      <c r="J18" s="252">
        <v>0.22</v>
      </c>
      <c r="K18" s="91">
        <v>0.1224</v>
      </c>
      <c r="L18" s="142">
        <v>11.703232628</v>
      </c>
      <c r="M18" s="44">
        <v>0.14749561804465364</v>
      </c>
      <c r="N18" s="143">
        <v>0.1280265897565974</v>
      </c>
      <c r="O18" s="47">
        <v>13.128195520342501</v>
      </c>
      <c r="P18" s="36">
        <v>0.1472</v>
      </c>
      <c r="Q18" s="186">
        <v>0.18019489</v>
      </c>
      <c r="R18" s="253" t="s">
        <v>74</v>
      </c>
      <c r="S18" s="31">
        <v>0.18469883373431492</v>
      </c>
      <c r="T18" s="105">
        <v>0.139</v>
      </c>
      <c r="U18" s="100">
        <v>0.5821450041168912</v>
      </c>
      <c r="V18" s="29">
        <v>14.11</v>
      </c>
      <c r="W18" s="123">
        <v>0.1384</v>
      </c>
      <c r="X18" s="210">
        <v>0.10834452706665319</v>
      </c>
      <c r="Y18" s="36">
        <v>0.15018083243450497</v>
      </c>
      <c r="Z18" s="190">
        <v>2.67</v>
      </c>
      <c r="AA18" s="38">
        <v>0.11217</v>
      </c>
      <c r="AB18" s="31">
        <v>0.127</v>
      </c>
      <c r="AC18" s="211">
        <v>0.15356546787832734</v>
      </c>
      <c r="AD18" s="29"/>
      <c r="AE18" s="47"/>
      <c r="AF18" s="250">
        <v>0.14007715630582374</v>
      </c>
    </row>
    <row r="19" spans="1:32" ht="19.5" customHeight="1">
      <c r="A19" s="193" t="s">
        <v>49</v>
      </c>
      <c r="B19" s="193"/>
      <c r="C19" s="171"/>
      <c r="D19" s="184"/>
      <c r="E19" s="172"/>
      <c r="F19" s="173"/>
      <c r="G19" s="248"/>
      <c r="H19" s="174"/>
      <c r="I19" s="175"/>
      <c r="J19" s="179"/>
      <c r="K19" s="166"/>
      <c r="L19" s="175"/>
      <c r="M19" s="175"/>
      <c r="N19" s="176"/>
      <c r="O19" s="175"/>
      <c r="P19" s="175"/>
      <c r="Q19" s="222"/>
      <c r="R19" s="243"/>
      <c r="S19" s="175"/>
      <c r="T19" s="177"/>
      <c r="U19" s="178"/>
      <c r="V19" s="175" t="s">
        <v>13</v>
      </c>
      <c r="W19" s="179"/>
      <c r="X19" s="179"/>
      <c r="Y19" s="175"/>
      <c r="Z19" s="175"/>
      <c r="AA19" s="175"/>
      <c r="AB19" s="175"/>
      <c r="AC19" s="223"/>
      <c r="AD19" s="175"/>
      <c r="AE19" s="175"/>
      <c r="AF19" s="172"/>
    </row>
    <row r="20" spans="1:32" ht="15" customHeight="1">
      <c r="A20" s="195" t="s">
        <v>38</v>
      </c>
      <c r="B20" s="194"/>
      <c r="C20" s="130">
        <v>99</v>
      </c>
      <c r="D20" s="203">
        <v>23</v>
      </c>
      <c r="E20" s="155">
        <v>53</v>
      </c>
      <c r="F20" s="113" t="s">
        <v>107</v>
      </c>
      <c r="G20" s="140">
        <f>'[1]zákl.údaje'!$G$61</f>
        <v>35</v>
      </c>
      <c r="H20" s="136">
        <v>37</v>
      </c>
      <c r="I20" s="29"/>
      <c r="J20" s="119">
        <v>8</v>
      </c>
      <c r="K20" s="89" t="s">
        <v>82</v>
      </c>
      <c r="L20" s="254">
        <v>152</v>
      </c>
      <c r="M20" s="29">
        <v>44</v>
      </c>
      <c r="N20" s="137">
        <v>165</v>
      </c>
      <c r="O20" s="29">
        <v>28</v>
      </c>
      <c r="P20" s="56">
        <v>136</v>
      </c>
      <c r="Q20" s="189">
        <v>111</v>
      </c>
      <c r="R20" s="236">
        <v>19</v>
      </c>
      <c r="S20" s="29"/>
      <c r="T20" s="103">
        <v>7</v>
      </c>
      <c r="U20" s="76" t="s">
        <v>93</v>
      </c>
      <c r="V20" s="29" t="s">
        <v>13</v>
      </c>
      <c r="W20" s="119">
        <v>50</v>
      </c>
      <c r="X20" s="204">
        <v>40</v>
      </c>
      <c r="Y20" s="29" t="s">
        <v>13</v>
      </c>
      <c r="Z20" s="190">
        <v>140</v>
      </c>
      <c r="AA20" s="37" t="s">
        <v>108</v>
      </c>
      <c r="AB20" s="29">
        <v>18</v>
      </c>
      <c r="AC20" s="205">
        <v>1765</v>
      </c>
      <c r="AD20" s="29"/>
      <c r="AE20" s="48"/>
      <c r="AF20" s="115">
        <v>120</v>
      </c>
    </row>
    <row r="21" spans="1:32" ht="15" customHeight="1">
      <c r="A21" s="195" t="s">
        <v>39</v>
      </c>
      <c r="B21" s="194"/>
      <c r="C21" s="130" t="s">
        <v>109</v>
      </c>
      <c r="D21" s="217">
        <v>2381.82093444</v>
      </c>
      <c r="E21" s="116">
        <v>2099</v>
      </c>
      <c r="F21" s="111">
        <v>2104</v>
      </c>
      <c r="G21" s="255">
        <f>'[1]zákl.údaje'!$G$62</f>
        <v>1028.8448984477875</v>
      </c>
      <c r="H21" s="136">
        <v>6499569000</v>
      </c>
      <c r="I21" s="29"/>
      <c r="J21" s="118" t="s">
        <v>88</v>
      </c>
      <c r="K21" s="89" t="s">
        <v>82</v>
      </c>
      <c r="L21" s="156">
        <v>8961450</v>
      </c>
      <c r="M21" s="35">
        <v>278914500.56</v>
      </c>
      <c r="N21" s="139">
        <v>335724.10989247</v>
      </c>
      <c r="O21" s="55">
        <v>367.8961095697756</v>
      </c>
      <c r="P21" s="57">
        <v>28485</v>
      </c>
      <c r="Q21" s="96">
        <v>1720.4335</v>
      </c>
      <c r="R21" s="241" t="s">
        <v>75</v>
      </c>
      <c r="S21" s="29"/>
      <c r="T21" s="104">
        <v>5.3</v>
      </c>
      <c r="U21" s="76" t="s">
        <v>94</v>
      </c>
      <c r="V21" s="29" t="s">
        <v>13</v>
      </c>
      <c r="W21" s="124" t="s">
        <v>110</v>
      </c>
      <c r="X21" s="207">
        <v>496.268996</v>
      </c>
      <c r="Y21" s="29" t="s">
        <v>13</v>
      </c>
      <c r="Z21" s="190">
        <v>2103</v>
      </c>
      <c r="AA21" s="37" t="s">
        <v>108</v>
      </c>
      <c r="AB21" s="152">
        <v>80.5</v>
      </c>
      <c r="AC21" s="216">
        <v>2246125123640.0527</v>
      </c>
      <c r="AD21" s="29"/>
      <c r="AE21" s="29"/>
      <c r="AF21" s="238">
        <v>1960.401</v>
      </c>
    </row>
    <row r="22" spans="1:32" ht="15" customHeight="1">
      <c r="A22" s="195" t="s">
        <v>40</v>
      </c>
      <c r="B22" s="194"/>
      <c r="C22" s="133" t="s">
        <v>109</v>
      </c>
      <c r="D22" s="218">
        <v>0.006748496021828011</v>
      </c>
      <c r="E22" s="157">
        <v>0.0583</v>
      </c>
      <c r="F22" s="112">
        <v>0.12048130271226618</v>
      </c>
      <c r="G22" s="256">
        <f>'[1]zákl.údaje'!$G$63</f>
        <v>0.7030506112047432</v>
      </c>
      <c r="H22" s="141">
        <v>0.0026023258327994873</v>
      </c>
      <c r="I22" s="29"/>
      <c r="J22" s="257" t="s">
        <v>89</v>
      </c>
      <c r="K22" s="89" t="s">
        <v>82</v>
      </c>
      <c r="L22" s="142">
        <v>0.84</v>
      </c>
      <c r="M22" s="30">
        <v>0</v>
      </c>
      <c r="N22" s="143">
        <v>0.1732948484449853</v>
      </c>
      <c r="O22" s="47">
        <v>0.36856357820991376</v>
      </c>
      <c r="P22" s="58">
        <v>0.1781</v>
      </c>
      <c r="Q22" s="187">
        <f>Q21/1553166</f>
        <v>0.001107694541343295</v>
      </c>
      <c r="R22" s="241" t="s">
        <v>76</v>
      </c>
      <c r="S22" s="29"/>
      <c r="T22" s="105">
        <v>0</v>
      </c>
      <c r="U22" s="76" t="s">
        <v>95</v>
      </c>
      <c r="V22" s="29" t="s">
        <v>13</v>
      </c>
      <c r="W22" s="123">
        <v>0.0065</v>
      </c>
      <c r="X22" s="219">
        <v>0.0028740876156323533</v>
      </c>
      <c r="Y22" s="29" t="s">
        <v>13</v>
      </c>
      <c r="Z22" s="192">
        <v>0.005672218774896772</v>
      </c>
      <c r="AA22" s="37" t="s">
        <v>108</v>
      </c>
      <c r="AB22" s="145">
        <v>0.001</v>
      </c>
      <c r="AC22" s="211">
        <v>1.2329087692744354</v>
      </c>
      <c r="AD22" s="29"/>
      <c r="AE22" s="29"/>
      <c r="AF22" s="258">
        <v>0.0079</v>
      </c>
    </row>
    <row r="23" spans="1:201" s="50" customFormat="1" ht="24.75" customHeight="1">
      <c r="A23" s="202" t="s">
        <v>59</v>
      </c>
      <c r="B23" s="202"/>
      <c r="C23" s="159"/>
      <c r="D23" s="220"/>
      <c r="E23" s="160"/>
      <c r="F23" s="161"/>
      <c r="G23" s="162"/>
      <c r="H23" s="163"/>
      <c r="I23" s="164"/>
      <c r="J23" s="165"/>
      <c r="K23" s="166"/>
      <c r="L23" s="164"/>
      <c r="M23" s="164"/>
      <c r="N23" s="167"/>
      <c r="O23" s="164"/>
      <c r="P23" s="168"/>
      <c r="Q23" s="222"/>
      <c r="R23" s="259"/>
      <c r="S23" s="164"/>
      <c r="T23" s="169"/>
      <c r="U23" s="170"/>
      <c r="V23" s="164" t="s">
        <v>13</v>
      </c>
      <c r="W23" s="165"/>
      <c r="X23" s="179"/>
      <c r="Y23" s="164"/>
      <c r="Z23" s="175"/>
      <c r="AA23" s="164"/>
      <c r="AB23" s="164"/>
      <c r="AC23" s="223"/>
      <c r="AD23" s="164"/>
      <c r="AE23" s="164"/>
      <c r="AF23" s="260">
        <v>504.858</v>
      </c>
      <c r="AG23" s="67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</row>
    <row r="24" spans="1:201" s="50" customFormat="1" ht="15" customHeight="1">
      <c r="A24" s="196" t="s">
        <v>46</v>
      </c>
      <c r="B24" s="196"/>
      <c r="C24" s="134">
        <v>1</v>
      </c>
      <c r="D24" s="123">
        <v>0.9877</v>
      </c>
      <c r="E24" s="261">
        <v>0.9974</v>
      </c>
      <c r="F24" s="114">
        <v>0.9608869612520746</v>
      </c>
      <c r="G24" s="239">
        <f>'[1]zákl.údaje'!$G$65</f>
        <v>98.56697004260353</v>
      </c>
      <c r="H24" s="150">
        <v>0.9995314732971565</v>
      </c>
      <c r="I24" s="39"/>
      <c r="J24" s="122" t="s">
        <v>90</v>
      </c>
      <c r="K24" s="89" t="s">
        <v>82</v>
      </c>
      <c r="L24" s="142">
        <v>99.4</v>
      </c>
      <c r="M24" s="44">
        <v>0.9882590272511428</v>
      </c>
      <c r="N24" s="143">
        <v>0.8839465426529223</v>
      </c>
      <c r="O24" s="29">
        <v>97.18142696676516</v>
      </c>
      <c r="P24" s="59">
        <v>0.8129</v>
      </c>
      <c r="Q24" s="187">
        <v>0.98654367</v>
      </c>
      <c r="R24" s="241" t="s">
        <v>77</v>
      </c>
      <c r="S24" s="29"/>
      <c r="T24" s="105">
        <v>0.983</v>
      </c>
      <c r="U24" s="76" t="s">
        <v>96</v>
      </c>
      <c r="V24" s="39" t="s">
        <v>13</v>
      </c>
      <c r="W24" s="123">
        <v>0.42685252873506246</v>
      </c>
      <c r="X24" s="210">
        <v>1.0157452296932716</v>
      </c>
      <c r="Y24" s="29" t="s">
        <v>13</v>
      </c>
      <c r="Z24" s="192">
        <v>1.0062</v>
      </c>
      <c r="AA24" s="42" t="s">
        <v>108</v>
      </c>
      <c r="AB24" s="31">
        <v>0.9737865727650896</v>
      </c>
      <c r="AC24" s="211">
        <v>0.7100112656603565</v>
      </c>
      <c r="AD24" s="39"/>
      <c r="AE24" s="39"/>
      <c r="AF24" s="250">
        <v>0.929</v>
      </c>
      <c r="AG24" s="67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</row>
    <row r="25" spans="1:201" s="50" customFormat="1" ht="15" customHeight="1">
      <c r="A25" s="196" t="s">
        <v>47</v>
      </c>
      <c r="B25" s="196"/>
      <c r="C25" s="134">
        <v>0</v>
      </c>
      <c r="D25" s="123">
        <v>0.0028</v>
      </c>
      <c r="E25" s="262">
        <v>0.0026</v>
      </c>
      <c r="F25" s="114">
        <v>0.03915808238828311</v>
      </c>
      <c r="G25" s="239">
        <f>'[1]zákl.údaje'!$G$66</f>
        <v>1.4331024987347583</v>
      </c>
      <c r="H25" s="150">
        <v>0.00046852670284345486</v>
      </c>
      <c r="I25" s="39"/>
      <c r="J25" s="122" t="s">
        <v>91</v>
      </c>
      <c r="K25" s="89" t="s">
        <v>82</v>
      </c>
      <c r="L25" s="142">
        <v>0.6</v>
      </c>
      <c r="M25" s="44">
        <v>0.011740972748857251</v>
      </c>
      <c r="N25" s="143">
        <v>0.11706989524417175</v>
      </c>
      <c r="O25" s="29">
        <v>2.4457407215712825</v>
      </c>
      <c r="P25" s="59">
        <v>0.1648</v>
      </c>
      <c r="Q25" s="187">
        <v>0.00886833</v>
      </c>
      <c r="R25" s="241" t="s">
        <v>78</v>
      </c>
      <c r="S25" s="29"/>
      <c r="T25" s="105">
        <v>0.017</v>
      </c>
      <c r="U25" s="76" t="s">
        <v>97</v>
      </c>
      <c r="V25" s="39" t="s">
        <v>13</v>
      </c>
      <c r="W25" s="123">
        <v>0.44015113012003526</v>
      </c>
      <c r="X25" s="210">
        <v>0.005235172663190954</v>
      </c>
      <c r="Y25" s="29" t="s">
        <v>13</v>
      </c>
      <c r="Z25" s="192">
        <v>0.01</v>
      </c>
      <c r="AA25" s="42" t="s">
        <v>108</v>
      </c>
      <c r="AB25" s="31">
        <v>0.026213427234910408</v>
      </c>
      <c r="AC25" s="211">
        <v>0.15175020086825558</v>
      </c>
      <c r="AD25" s="39"/>
      <c r="AE25" s="39"/>
      <c r="AF25" s="250">
        <v>0.071</v>
      </c>
      <c r="AG25" s="67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</row>
    <row r="26" spans="1:201" s="50" customFormat="1" ht="15" customHeight="1">
      <c r="A26" s="196" t="s">
        <v>57</v>
      </c>
      <c r="B26" s="196"/>
      <c r="C26" s="130" t="s">
        <v>109</v>
      </c>
      <c r="D26" s="119">
        <v>87.9</v>
      </c>
      <c r="E26" s="116">
        <v>9707</v>
      </c>
      <c r="F26" s="111">
        <v>800</v>
      </c>
      <c r="G26" s="237">
        <f>'[1]zákl.údaje'!$G$67</f>
        <v>51.840509157655326</v>
      </c>
      <c r="H26" s="136">
        <v>153839000</v>
      </c>
      <c r="I26" s="39"/>
      <c r="J26" s="118" t="s">
        <v>92</v>
      </c>
      <c r="K26" s="92" t="s">
        <v>82</v>
      </c>
      <c r="L26" s="156">
        <v>422942.9802000002</v>
      </c>
      <c r="M26" s="35">
        <v>37168204.3</v>
      </c>
      <c r="N26" s="158">
        <v>272.22986275000005</v>
      </c>
      <c r="O26" s="29"/>
      <c r="P26" s="60">
        <v>744</v>
      </c>
      <c r="Q26" s="96">
        <v>143.0137</v>
      </c>
      <c r="R26" s="241" t="s">
        <v>79</v>
      </c>
      <c r="S26" s="29"/>
      <c r="T26" s="104">
        <v>0.6</v>
      </c>
      <c r="U26" s="76" t="s">
        <v>98</v>
      </c>
      <c r="V26" s="39" t="s">
        <v>13</v>
      </c>
      <c r="W26" s="125" t="s">
        <v>111</v>
      </c>
      <c r="X26" s="207">
        <v>11.0127253771</v>
      </c>
      <c r="Y26" s="29" t="s">
        <v>13</v>
      </c>
      <c r="Z26" s="190">
        <v>190</v>
      </c>
      <c r="AA26" s="39"/>
      <c r="AB26" s="152">
        <v>3.4</v>
      </c>
      <c r="AC26" s="216">
        <v>58567082493.485794</v>
      </c>
      <c r="AD26" s="39"/>
      <c r="AE26" s="39"/>
      <c r="AF26" s="238">
        <v>253.254</v>
      </c>
      <c r="AG26" s="67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</row>
    <row r="27" spans="1:32" ht="15" customHeight="1">
      <c r="A27" s="194" t="s">
        <v>48</v>
      </c>
      <c r="B27" s="194"/>
      <c r="C27" s="221" t="s">
        <v>109</v>
      </c>
      <c r="D27" s="123">
        <v>0.6673</v>
      </c>
      <c r="E27" s="262">
        <v>0.2111</v>
      </c>
      <c r="F27" s="112">
        <v>0.2309</v>
      </c>
      <c r="G27" s="239">
        <f>'[1]zákl.údaje'!$G$68</f>
        <v>25.465841014489964</v>
      </c>
      <c r="H27" s="154">
        <v>81.80063572956142</v>
      </c>
      <c r="I27" s="29"/>
      <c r="J27" s="263">
        <v>0.75</v>
      </c>
      <c r="K27" s="89" t="s">
        <v>82</v>
      </c>
      <c r="L27" s="142">
        <v>34.12</v>
      </c>
      <c r="M27" s="44">
        <v>0.271214416027088</v>
      </c>
      <c r="N27" s="143">
        <v>0.20991847868093588</v>
      </c>
      <c r="O27" s="29">
        <v>27.971335670873987</v>
      </c>
      <c r="P27" s="58">
        <v>0.3129</v>
      </c>
      <c r="Q27" s="186">
        <v>0.42651371</v>
      </c>
      <c r="R27" s="241" t="s">
        <v>80</v>
      </c>
      <c r="S27" s="29"/>
      <c r="T27" s="105">
        <v>0.443</v>
      </c>
      <c r="U27" s="76" t="s">
        <v>99</v>
      </c>
      <c r="V27" s="29" t="s">
        <v>13</v>
      </c>
      <c r="W27" s="119" t="s">
        <v>13</v>
      </c>
      <c r="X27" s="210">
        <v>0.4543101986895726</v>
      </c>
      <c r="Y27" s="29" t="s">
        <v>13</v>
      </c>
      <c r="Z27" s="190">
        <v>3.96</v>
      </c>
      <c r="AA27" s="37" t="s">
        <v>108</v>
      </c>
      <c r="AB27" s="31">
        <v>4.504</v>
      </c>
      <c r="AC27" s="211">
        <v>0.17805075354094074</v>
      </c>
      <c r="AD27" s="29"/>
      <c r="AE27" s="29"/>
      <c r="AF27" s="117">
        <v>0.1595</v>
      </c>
    </row>
    <row r="28" spans="1:32" ht="12.75" customHeight="1">
      <c r="A28" s="51"/>
      <c r="B28" s="32"/>
      <c r="C28" s="62"/>
      <c r="D28" s="62"/>
      <c r="E28" s="101"/>
      <c r="G28" s="108"/>
      <c r="H28" s="78"/>
      <c r="J28" s="135"/>
      <c r="L28" s="62"/>
      <c r="M28" s="62"/>
      <c r="N28" s="32"/>
      <c r="R28" s="77"/>
      <c r="S28" s="62"/>
      <c r="T28" s="62"/>
      <c r="Y28" s="69"/>
      <c r="AB28" s="69"/>
      <c r="AC28" s="74"/>
      <c r="AF28" s="101"/>
    </row>
    <row r="29" spans="1:29" ht="12.75" customHeight="1">
      <c r="A29" s="52" t="s">
        <v>50</v>
      </c>
      <c r="B29" s="32"/>
      <c r="E29" s="101"/>
      <c r="G29" s="109"/>
      <c r="K29" s="201" t="s">
        <v>83</v>
      </c>
      <c r="M29" s="62"/>
      <c r="N29" s="32"/>
      <c r="R29" s="77"/>
      <c r="X29" s="75" t="s">
        <v>66</v>
      </c>
      <c r="AC29" s="70"/>
    </row>
    <row r="30" spans="1:29" ht="12.75" customHeight="1">
      <c r="A30" s="53" t="s">
        <v>51</v>
      </c>
      <c r="B30" s="32"/>
      <c r="E30" s="101"/>
      <c r="G30" s="109"/>
      <c r="J30" s="94"/>
      <c r="K30" s="198"/>
      <c r="M30" s="62"/>
      <c r="N30" s="32"/>
      <c r="R30" s="77"/>
      <c r="AC30" s="70"/>
    </row>
    <row r="31" spans="1:29" ht="12.75" customHeight="1">
      <c r="A31" s="53" t="s">
        <v>52</v>
      </c>
      <c r="B31" s="32"/>
      <c r="E31" s="101"/>
      <c r="G31" s="109"/>
      <c r="J31" s="95"/>
      <c r="K31" s="198"/>
      <c r="N31" s="32"/>
      <c r="R31" s="77"/>
      <c r="AC31" s="70"/>
    </row>
    <row r="32" spans="1:29" ht="12.75" customHeight="1">
      <c r="A32" s="54" t="s">
        <v>53</v>
      </c>
      <c r="B32" s="32"/>
      <c r="E32" s="101"/>
      <c r="G32" s="109"/>
      <c r="J32" s="95"/>
      <c r="K32" s="63"/>
      <c r="N32" s="32"/>
      <c r="R32" s="77"/>
      <c r="AC32" s="70"/>
    </row>
    <row r="33" spans="5:29" ht="12.75" customHeight="1">
      <c r="E33" s="101"/>
      <c r="J33" s="95"/>
      <c r="K33" s="63"/>
      <c r="N33" s="32"/>
      <c r="AC33" s="70"/>
    </row>
    <row r="34" spans="1:29" ht="38.25" customHeight="1">
      <c r="A34" s="197" t="s">
        <v>63</v>
      </c>
      <c r="B34" s="198"/>
      <c r="C34" s="72"/>
      <c r="E34" s="101"/>
      <c r="G34" s="32"/>
      <c r="J34" s="95"/>
      <c r="K34" s="83"/>
      <c r="N34" s="32"/>
      <c r="AC34" s="70"/>
    </row>
    <row r="35" spans="1:29" ht="57.75" customHeight="1">
      <c r="A35" s="199" t="s">
        <v>64</v>
      </c>
      <c r="B35" s="200"/>
      <c r="C35" s="73"/>
      <c r="E35" s="101"/>
      <c r="G35" s="32"/>
      <c r="K35" s="83"/>
      <c r="AC35" s="70"/>
    </row>
    <row r="36" spans="5:29" ht="12.75" customHeight="1">
      <c r="E36" s="101"/>
      <c r="K36" s="83"/>
      <c r="AC36" s="70"/>
    </row>
    <row r="37" spans="5:29" ht="12.75" customHeight="1">
      <c r="E37" s="101"/>
      <c r="AC37" s="70"/>
    </row>
    <row r="38" spans="5:29" ht="12.75" customHeight="1">
      <c r="E38" s="101"/>
      <c r="AC38" s="70"/>
    </row>
    <row r="39" spans="5:29" ht="12.75" customHeight="1">
      <c r="E39" s="101"/>
      <c r="AC39" s="70"/>
    </row>
    <row r="40" spans="5:29" ht="12.75" customHeight="1">
      <c r="E40" s="101"/>
      <c r="AC40" s="70"/>
    </row>
    <row r="41" spans="5:29" ht="12.75" customHeight="1">
      <c r="E41" s="101"/>
      <c r="AC41" s="70"/>
    </row>
    <row r="42" spans="5:29" ht="12.75" customHeight="1">
      <c r="E42" s="101"/>
      <c r="AC42" s="70"/>
    </row>
    <row r="43" spans="5:29" ht="12.75" customHeight="1">
      <c r="E43" s="101"/>
      <c r="AC43" s="70"/>
    </row>
    <row r="44" spans="5:29" ht="12.75" customHeight="1">
      <c r="E44" s="101"/>
      <c r="AC44" s="70"/>
    </row>
    <row r="45" spans="5:29" ht="12.75" customHeight="1">
      <c r="E45" s="101"/>
      <c r="AC45" s="70"/>
    </row>
    <row r="46" spans="5:29" ht="12.75" customHeight="1">
      <c r="E46" s="101"/>
      <c r="AC46" s="70"/>
    </row>
    <row r="47" spans="5:29" ht="12.75" customHeight="1">
      <c r="E47" s="101"/>
      <c r="AC47" s="70"/>
    </row>
    <row r="48" spans="5:29" ht="12.75" customHeight="1">
      <c r="E48" s="101"/>
      <c r="AC48" s="70"/>
    </row>
    <row r="49" spans="5:29" ht="12.75" customHeight="1">
      <c r="E49" s="101"/>
      <c r="AC49" s="70"/>
    </row>
    <row r="50" spans="5:29" ht="12.75" customHeight="1">
      <c r="E50" s="101"/>
      <c r="AC50" s="70"/>
    </row>
    <row r="51" spans="5:29" ht="12.75" customHeight="1">
      <c r="E51" s="101"/>
      <c r="AC51" s="70"/>
    </row>
    <row r="52" spans="5:29" ht="12.75" customHeight="1">
      <c r="E52" s="101"/>
      <c r="AC52" s="70"/>
    </row>
    <row r="53" spans="5:29" ht="12.75" customHeight="1">
      <c r="E53" s="101"/>
      <c r="AC53" s="70"/>
    </row>
    <row r="54" spans="5:29" ht="12.75" customHeight="1">
      <c r="E54" s="101"/>
      <c r="AC54" s="70"/>
    </row>
    <row r="55" spans="5:29" ht="12.75" customHeight="1">
      <c r="E55" s="101"/>
      <c r="AC55" s="70"/>
    </row>
    <row r="56" spans="5:29" ht="12.75" customHeight="1">
      <c r="E56" s="101"/>
      <c r="AC56" s="70"/>
    </row>
    <row r="57" spans="5:29" ht="12.75" customHeight="1">
      <c r="E57" s="101"/>
      <c r="AC57" s="70"/>
    </row>
    <row r="58" spans="5:29" ht="12.75" customHeight="1">
      <c r="E58" s="101"/>
      <c r="AC58" s="70"/>
    </row>
    <row r="59" spans="5:29" ht="12.75" customHeight="1">
      <c r="E59" s="101"/>
      <c r="AC59" s="70"/>
    </row>
    <row r="60" ht="12.75" customHeight="1">
      <c r="E60" s="101"/>
    </row>
    <row r="61" ht="12.75" customHeight="1">
      <c r="E61" s="101"/>
    </row>
    <row r="62" ht="12.75" customHeight="1">
      <c r="E62" s="101"/>
    </row>
    <row r="63" ht="12.75" customHeight="1">
      <c r="E63" s="101"/>
    </row>
    <row r="64" ht="12.75" customHeight="1">
      <c r="E64" s="101"/>
    </row>
    <row r="65" ht="12.75" customHeight="1">
      <c r="E65" s="101"/>
    </row>
    <row r="66" ht="12.75" customHeight="1">
      <c r="E66" s="101"/>
    </row>
    <row r="67" ht="12.75" customHeight="1">
      <c r="E67" s="101"/>
    </row>
    <row r="68" ht="12.75" customHeight="1">
      <c r="E68" s="101"/>
    </row>
    <row r="69" ht="12.75" customHeight="1">
      <c r="E69" s="101"/>
    </row>
    <row r="70" ht="12.75" customHeight="1">
      <c r="E70" s="101"/>
    </row>
    <row r="71" ht="12.75" customHeight="1">
      <c r="E71" s="101"/>
    </row>
    <row r="72" ht="12.75" customHeight="1">
      <c r="E72" s="101"/>
    </row>
    <row r="73" ht="12.75" customHeight="1">
      <c r="E73" s="101"/>
    </row>
    <row r="74" ht="12.75" customHeight="1">
      <c r="E74" s="101"/>
    </row>
    <row r="75" ht="12.75" customHeight="1">
      <c r="E75" s="101"/>
    </row>
    <row r="76" ht="12.75" customHeight="1">
      <c r="E76" s="101"/>
    </row>
    <row r="77" ht="12.75" customHeight="1">
      <c r="E77" s="101"/>
    </row>
    <row r="78" ht="12.75" customHeight="1">
      <c r="E78" s="101"/>
    </row>
    <row r="79" ht="12.75" customHeight="1">
      <c r="E79" s="101"/>
    </row>
    <row r="80" ht="12.75" customHeight="1">
      <c r="E80" s="101"/>
    </row>
    <row r="81" ht="12.75" customHeight="1">
      <c r="E81" s="101"/>
    </row>
    <row r="82" ht="12.75" customHeight="1">
      <c r="E82" s="101"/>
    </row>
    <row r="83" ht="12.75" customHeight="1">
      <c r="E83" s="101"/>
    </row>
    <row r="84" ht="12.75" customHeight="1">
      <c r="E84" s="101"/>
    </row>
    <row r="85" ht="12.75" customHeight="1">
      <c r="E85" s="101"/>
    </row>
    <row r="86" ht="12.75" customHeight="1">
      <c r="E86" s="101"/>
    </row>
    <row r="87" ht="12.75" customHeight="1">
      <c r="E87" s="101"/>
    </row>
    <row r="88" ht="12.75" customHeight="1">
      <c r="E88" s="101"/>
    </row>
    <row r="89" ht="12.75" customHeight="1">
      <c r="E89" s="101"/>
    </row>
    <row r="90" ht="12.75" customHeight="1">
      <c r="E90" s="101"/>
    </row>
    <row r="91" ht="12.75" customHeight="1">
      <c r="E91" s="101"/>
    </row>
    <row r="92" ht="12.75" customHeight="1">
      <c r="E92" s="101"/>
    </row>
    <row r="93" ht="12.75" customHeight="1">
      <c r="E93" s="101"/>
    </row>
    <row r="94" ht="12.75" customHeight="1">
      <c r="E94" s="101"/>
    </row>
    <row r="95" ht="12.75" customHeight="1">
      <c r="E95" s="101"/>
    </row>
    <row r="96" ht="12.75" customHeight="1">
      <c r="E96" s="101"/>
    </row>
    <row r="97" ht="12.75" customHeight="1">
      <c r="E97" s="101"/>
    </row>
    <row r="98" ht="12.75" customHeight="1">
      <c r="E98" s="101"/>
    </row>
    <row r="99" ht="12.75" customHeight="1">
      <c r="E99" s="101"/>
    </row>
    <row r="100" ht="12.75" customHeight="1">
      <c r="E100" s="101"/>
    </row>
    <row r="101" ht="12.75" customHeight="1">
      <c r="E101" s="101"/>
    </row>
    <row r="102" ht="12.75" customHeight="1">
      <c r="E102" s="101"/>
    </row>
    <row r="103" ht="12.75" customHeight="1">
      <c r="E103" s="101"/>
    </row>
    <row r="104" ht="12.75" customHeight="1">
      <c r="E104" s="101"/>
    </row>
    <row r="105" ht="12.75" customHeight="1">
      <c r="E105" s="101"/>
    </row>
    <row r="106" ht="12.75" customHeight="1">
      <c r="E106" s="101"/>
    </row>
    <row r="107" ht="12.75" customHeight="1">
      <c r="E107" s="101"/>
    </row>
    <row r="108" ht="12.75" customHeight="1">
      <c r="E108" s="101"/>
    </row>
    <row r="109" ht="12.75" customHeight="1">
      <c r="E109" s="101"/>
    </row>
    <row r="110" ht="12.75" customHeight="1">
      <c r="E110" s="101"/>
    </row>
    <row r="111" ht="12.75" customHeight="1">
      <c r="E111" s="101"/>
    </row>
    <row r="112" ht="12.75" customHeight="1">
      <c r="E112" s="101"/>
    </row>
    <row r="113" ht="12.75" customHeight="1">
      <c r="E113" s="101"/>
    </row>
    <row r="114" ht="12.75" customHeight="1">
      <c r="E114" s="101"/>
    </row>
    <row r="115" ht="12.75" customHeight="1">
      <c r="E115" s="101"/>
    </row>
    <row r="116" ht="12.75" customHeight="1">
      <c r="E116" s="101"/>
    </row>
    <row r="117" ht="12.75" customHeight="1">
      <c r="E117" s="101"/>
    </row>
    <row r="118" ht="12.75" customHeight="1">
      <c r="E118" s="101"/>
    </row>
    <row r="119" ht="12.75" customHeight="1">
      <c r="E119" s="101"/>
    </row>
    <row r="120" ht="12.75" customHeight="1">
      <c r="E120" s="101"/>
    </row>
    <row r="121" ht="12.75" customHeight="1">
      <c r="E121" s="101"/>
    </row>
    <row r="122" ht="12.75" customHeight="1">
      <c r="E122" s="101"/>
    </row>
    <row r="123" ht="12.75" customHeight="1">
      <c r="E123" s="101"/>
    </row>
    <row r="124" ht="12.75" customHeight="1">
      <c r="E124" s="101"/>
    </row>
    <row r="125" ht="12.75" customHeight="1">
      <c r="E125" s="101"/>
    </row>
    <row r="126" ht="12.75" customHeight="1">
      <c r="E126" s="101"/>
    </row>
    <row r="127" ht="12.75" customHeight="1">
      <c r="E127" s="101"/>
    </row>
    <row r="128" ht="12.75" customHeight="1">
      <c r="E128" s="101"/>
    </row>
    <row r="129" ht="12.75" customHeight="1">
      <c r="E129" s="101"/>
    </row>
    <row r="130" ht="12.75" customHeight="1">
      <c r="E130" s="101"/>
    </row>
    <row r="131" ht="12.75" customHeight="1">
      <c r="E131" s="101"/>
    </row>
    <row r="132" ht="12.75" customHeight="1">
      <c r="E132" s="101"/>
    </row>
    <row r="133" ht="12.75" customHeight="1">
      <c r="E133" s="101"/>
    </row>
    <row r="134" ht="12.75" customHeight="1">
      <c r="E134" s="101"/>
    </row>
    <row r="135" ht="12.75" customHeight="1">
      <c r="E135" s="101"/>
    </row>
    <row r="136" ht="12.75" customHeight="1">
      <c r="E136" s="101"/>
    </row>
    <row r="137" ht="12.75" customHeight="1">
      <c r="E137" s="101"/>
    </row>
    <row r="138" ht="12.75" customHeight="1">
      <c r="E138" s="101"/>
    </row>
    <row r="139" ht="12.75" customHeight="1">
      <c r="E139" s="101"/>
    </row>
    <row r="140" ht="12.75" customHeight="1">
      <c r="E140" s="101"/>
    </row>
    <row r="141" ht="12.75" customHeight="1">
      <c r="E141" s="101"/>
    </row>
    <row r="142" ht="12.75" customHeight="1">
      <c r="E142" s="101"/>
    </row>
    <row r="143" ht="12.75" customHeight="1">
      <c r="E143" s="101"/>
    </row>
    <row r="144" ht="12.75" customHeight="1">
      <c r="E144" s="101"/>
    </row>
    <row r="145" ht="12.75" customHeight="1">
      <c r="E145" s="101"/>
    </row>
    <row r="146" ht="12.75" customHeight="1">
      <c r="E146" s="101"/>
    </row>
    <row r="147" ht="12.75" customHeight="1">
      <c r="E147" s="101"/>
    </row>
    <row r="148" ht="12.75" customHeight="1">
      <c r="E148" s="101"/>
    </row>
    <row r="149" ht="12.75" customHeight="1">
      <c r="E149" s="101"/>
    </row>
    <row r="150" ht="12.75" customHeight="1">
      <c r="E150" s="101"/>
    </row>
    <row r="151" ht="12.75" customHeight="1">
      <c r="E151" s="101"/>
    </row>
    <row r="152" ht="12.75">
      <c r="E152" s="101"/>
    </row>
    <row r="153" ht="12.75">
      <c r="E153" s="101"/>
    </row>
    <row r="154" ht="12.75">
      <c r="E154" s="101"/>
    </row>
    <row r="155" ht="12.75">
      <c r="E155" s="101"/>
    </row>
    <row r="156" ht="12.75">
      <c r="E156" s="101"/>
    </row>
    <row r="157" ht="12.75">
      <c r="E157" s="101"/>
    </row>
    <row r="158" ht="12.75">
      <c r="E158" s="101"/>
    </row>
    <row r="159" ht="12.75">
      <c r="E159" s="101"/>
    </row>
    <row r="160" ht="12.75">
      <c r="E160" s="101"/>
    </row>
    <row r="161" ht="12.75">
      <c r="E161" s="101"/>
    </row>
    <row r="162" ht="12.75">
      <c r="E162" s="101"/>
    </row>
    <row r="163" ht="12.75">
      <c r="E163" s="102"/>
    </row>
  </sheetData>
  <sheetProtection/>
  <mergeCells count="24">
    <mergeCell ref="A21:B21"/>
    <mergeCell ref="A22:B22"/>
    <mergeCell ref="A34:B34"/>
    <mergeCell ref="A35:B35"/>
    <mergeCell ref="K29:K31"/>
    <mergeCell ref="A27:B27"/>
    <mergeCell ref="A23:B23"/>
    <mergeCell ref="A24:B24"/>
    <mergeCell ref="A25:B25"/>
    <mergeCell ref="A26:B26"/>
    <mergeCell ref="A15:B15"/>
    <mergeCell ref="A16:B16"/>
    <mergeCell ref="A19:B19"/>
    <mergeCell ref="A20:B20"/>
    <mergeCell ref="A17:B17"/>
    <mergeCell ref="A18:B18"/>
    <mergeCell ref="A10:A13"/>
    <mergeCell ref="A14:B14"/>
    <mergeCell ref="A1:B1"/>
    <mergeCell ref="A2:B2"/>
    <mergeCell ref="A3:B3"/>
    <mergeCell ref="A4:B4"/>
    <mergeCell ref="A5:B5"/>
    <mergeCell ref="A6:A9"/>
  </mergeCells>
  <hyperlinks>
    <hyperlink ref="AE1" r:id="rId1" display="LI"/>
    <hyperlink ref="AB1" r:id="rId2" display="SK"/>
    <hyperlink ref="AC1" r:id="rId3" display="UK "/>
    <hyperlink ref="N1" r:id="rId4" display="FR"/>
    <hyperlink ref="F1" r:id="rId5" display="CYPRUS"/>
    <hyperlink ref="X1" r:id="rId6" display="PT"/>
    <hyperlink ref="Q1" r:id="rId7" display="IT"/>
    <hyperlink ref="H1" r:id="rId8" display="DE"/>
    <hyperlink ref="C1" r:id="rId9" display="AT"/>
    <hyperlink ref="O1" r:id="rId10" display="HU"/>
    <hyperlink ref="L1" r:id="rId11" display="ES"/>
    <hyperlink ref="L2" r:id="rId12" display="http://www.transparencia.cnmv.bde.es/SD/national_data-ES-BE.xls#English!I2"/>
    <hyperlink ref="L20" r:id="rId13" display="http://www.transparencia.cnmv.bde.es/SD/national_data-ES-CNMV.xls#English!I2"/>
    <hyperlink ref="R1" r:id="rId14" display="LT"/>
    <hyperlink ref="K1" r:id="rId15" display="EL  "/>
    <hyperlink ref="D1" r:id="rId16" display="BE"/>
    <hyperlink ref="J1" r:id="rId17" display="EE"/>
    <hyperlink ref="E1" r:id="rId18" display="BG"/>
    <hyperlink ref="T1" r:id="rId19" display="LV"/>
    <hyperlink ref="M1" r:id="rId20" display="FI"/>
    <hyperlink ref="AF1" r:id="rId21" display="NO"/>
    <hyperlink ref="AA1" r:id="rId22" display="SI"/>
    <hyperlink ref="G1" r:id="rId23" display="CZ"/>
    <hyperlink ref="P1" r:id="rId24" display="IE"/>
    <hyperlink ref="Y1" r:id="rId25" display="RO"/>
    <hyperlink ref="S1" r:id="rId26" display="LU"/>
    <hyperlink ref="Z1" r:id="rId27" display="SE"/>
  </hyperlinks>
  <printOptions/>
  <pageMargins left="0.75" right="0.75" top="1" bottom="1" header="0.5" footer="0.5"/>
  <pageSetup firstPageNumber="1" useFirstPageNumber="1" horizontalDpi="600" verticalDpi="600" orientation="portrait" r:id="rId30"/>
  <legacy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ActiveXLS ®</dc:creator>
  <cp:keywords/>
  <dc:description>Produced with the Euro Systems Development, SRL. ActiveXLS Library ®</dc:description>
  <cp:lastModifiedBy>pallard</cp:lastModifiedBy>
  <dcterms:created xsi:type="dcterms:W3CDTF">2007-07-03T11:09:11Z</dcterms:created>
  <dcterms:modified xsi:type="dcterms:W3CDTF">2014-03-25T15:52:40Z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