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56" yWindow="0" windowWidth="14460" windowHeight="13935" firstSheet="1" activeTab="1"/>
  </bookViews>
  <sheets>
    <sheet name="Tabelle3  " sheetId="1" state="hidden" r:id="rId1"/>
    <sheet name="Pillar I Credit Risk data" sheetId="2" r:id="rId2"/>
  </sheets>
  <externalReferences>
    <externalReference r:id="rId5"/>
    <externalReference r:id="rId6"/>
  </externalReferences>
  <definedNames>
    <definedName name="_xlnm.Print_Area" localSheetId="1">'Pillar I Credit Risk data'!$A$1:$F$55</definedName>
  </definedNames>
  <calcPr fullCalcOnLoad="1"/>
</workbook>
</file>

<file path=xl/comments2.xml><?xml version="1.0" encoding="utf-8"?>
<comments xmlns="http://schemas.openxmlformats.org/spreadsheetml/2006/main">
  <authors>
    <author>u02123</author>
  </authors>
  <commentList>
    <comment ref="I1" authorId="0">
      <text>
        <r>
          <rPr>
            <b/>
            <sz val="8"/>
            <rFont val="Tahoma"/>
            <family val="2"/>
          </rPr>
          <t>u02123:</t>
        </r>
        <r>
          <rPr>
            <sz val="8"/>
            <rFont val="Tahoma"/>
            <family val="2"/>
          </rPr>
          <t xml:space="preserve">
Only banks, credits unions are excluded. Their impact on total value is negligible. </t>
        </r>
      </text>
    </comment>
  </commentList>
</comments>
</file>

<file path=xl/sharedStrings.xml><?xml version="1.0" encoding="utf-8"?>
<sst xmlns="http://schemas.openxmlformats.org/spreadsheetml/2006/main" count="281" uniqueCount="126">
  <si>
    <t>PL</t>
  </si>
  <si>
    <t>0%(a)</t>
  </si>
  <si>
    <t>Total loans of credit institutions to non-credit institutions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</si>
  <si>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</si>
  <si>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</si>
  <si>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</si>
  <si>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</si>
  <si>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</si>
  <si>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</si>
  <si>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N/A</t>
  </si>
  <si>
    <t>Pillar 1 Credit Risk Data</t>
  </si>
  <si>
    <t>Own funds requirements credit risk % of Total Own Funds requirements</t>
  </si>
  <si>
    <t>Credit institutions: distribution by approach</t>
  </si>
  <si>
    <t>SA</t>
  </si>
  <si>
    <t>FIRB</t>
  </si>
  <si>
    <t>AIRB</t>
  </si>
  <si>
    <t>Own funds requirements % of Own Funds requirements on credit risk</t>
  </si>
  <si>
    <t>Exposure % of risk weighted assets</t>
  </si>
  <si>
    <t>Institutions</t>
  </si>
  <si>
    <t>Retail</t>
  </si>
  <si>
    <t>Equity</t>
  </si>
  <si>
    <t>Securitisation positions</t>
  </si>
  <si>
    <t>Other non credit-obligation 
assets</t>
  </si>
  <si>
    <t>Other items</t>
  </si>
  <si>
    <t>Credit institutions: distribution by Credit Risk Mitigation approach</t>
  </si>
  <si>
    <t>Financial collateral 
simple method</t>
  </si>
  <si>
    <t>Financial collateral 
comprehensive method</t>
  </si>
  <si>
    <t>Investment firms: distribution by approach</t>
  </si>
  <si>
    <t>IRB</t>
  </si>
  <si>
    <t>**) If an institution uses more than one approach, it will be counted accordingly</t>
  </si>
  <si>
    <t xml:space="preserve">Index: </t>
  </si>
  <si>
    <t>N/A: not available</t>
  </si>
  <si>
    <t>C: confidential</t>
  </si>
  <si>
    <t>N/M: non material</t>
  </si>
  <si>
    <t>% number **</t>
  </si>
  <si>
    <r>
      <t>Credit institutions</t>
    </r>
    <r>
      <rPr>
        <sz val="10"/>
        <color indexed="8"/>
        <rFont val="Arial"/>
        <family val="2"/>
      </rPr>
      <t>: Own funds requirement</t>
    </r>
  </si>
  <si>
    <r>
      <t>Investment firms</t>
    </r>
    <r>
      <rPr>
        <sz val="10"/>
        <color indexed="8"/>
        <rFont val="Arial"/>
        <family val="2"/>
      </rPr>
      <t>: Own funds requirement</t>
    </r>
  </si>
  <si>
    <t>Credit institutions: distribution by IRB exposure class *</t>
  </si>
  <si>
    <t>Credit institutions: distribution by SA exposure class *</t>
  </si>
  <si>
    <t>International Organisations</t>
  </si>
  <si>
    <t>Corporates</t>
  </si>
  <si>
    <t>Secured by real estate property</t>
  </si>
  <si>
    <t>Past due items</t>
  </si>
  <si>
    <t>Items belonging to regulatory high-risk categories</t>
  </si>
  <si>
    <t>covered bonds</t>
  </si>
  <si>
    <t>short-term claims on institutions and corporate</t>
  </si>
  <si>
    <t>*) For the mapping of the asset classes, we refer to the definition list</t>
  </si>
  <si>
    <t>Multilateral Development Banks</t>
  </si>
  <si>
    <t>Central Governments
or Central banks</t>
  </si>
  <si>
    <t>Regional Governments or local authorities</t>
  </si>
  <si>
    <t>Administrative bodies and non-commercial undertakings</t>
  </si>
  <si>
    <t>Collective investment undertakings (CIU)</t>
  </si>
  <si>
    <t>% number ** (1)</t>
  </si>
  <si>
    <t>Central Government (A)
 &amp; Central banks</t>
  </si>
  <si>
    <t>Institutions (B)</t>
  </si>
  <si>
    <t>Corporate ( C )</t>
  </si>
  <si>
    <t>Retail (D)</t>
  </si>
  <si>
    <r>
      <t>Exposure % of risk weighted assets (</t>
    </r>
    <r>
      <rPr>
        <sz val="10"/>
        <color indexed="12"/>
        <rFont val="Arial"/>
        <family val="2"/>
      </rPr>
      <t>EFP</t>
    </r>
    <r>
      <rPr>
        <sz val="10"/>
        <color indexed="8"/>
        <rFont val="Arial"/>
        <family val="2"/>
      </rPr>
      <t>)</t>
    </r>
  </si>
  <si>
    <t>COREP  EU</t>
  </si>
  <si>
    <t>AT</t>
  </si>
  <si>
    <t>BE</t>
  </si>
  <si>
    <t>(CR SEC SA row 1 col 30) / CA 2,1, *(12,5)</t>
  </si>
  <si>
    <t>(CR SEC IRB row 1 col 36 + CR SEC SA row 1 col 30) / CA 2,1, *(12,5) ***</t>
  </si>
  <si>
    <t xml:space="preserve">***) [CR SEC SA row 1 col 30] = 0, if SA is reported row 29 </t>
  </si>
  <si>
    <t>COREP  EU from CR SEC IRB and CR SEC SA (securitization type: TOTAL)</t>
  </si>
  <si>
    <t xml:space="preserve">(CR SEC IRB row 2 col 1) + CR SEC SA (row 2 col 1) </t>
  </si>
  <si>
    <t xml:space="preserve">(CR SEC IRB rows 2 col 5) + (CR SEC SA row 2 col 5) </t>
  </si>
  <si>
    <t>BG</t>
  </si>
  <si>
    <t>CY</t>
  </si>
  <si>
    <t>CZ</t>
  </si>
  <si>
    <t>DE</t>
  </si>
  <si>
    <t>DK</t>
  </si>
  <si>
    <t>EE</t>
  </si>
  <si>
    <t>ES</t>
  </si>
  <si>
    <t>FI</t>
  </si>
  <si>
    <t>FR</t>
  </si>
  <si>
    <t>HU</t>
  </si>
  <si>
    <t>IE</t>
  </si>
  <si>
    <t>IT</t>
  </si>
  <si>
    <t>LV</t>
  </si>
  <si>
    <t>LT</t>
  </si>
  <si>
    <t>LU</t>
  </si>
  <si>
    <t>MT</t>
  </si>
  <si>
    <t>NL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</si>
  <si>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</si>
  <si>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</si>
  <si>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</si>
  <si>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</si>
  <si>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</si>
  <si>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</si>
  <si>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</si>
  <si>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</si>
  <si>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</si>
  <si>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Total amount of securitized exposures originated - on balance and off balance</t>
  </si>
  <si>
    <t>Total amount of securitization positions retained (Securitization positions - original exposure pre conversion factors) - on balance and off balance</t>
  </si>
  <si>
    <t>Aditional information on securitization: Credit institutions - Originator</t>
  </si>
  <si>
    <t>N/M</t>
  </si>
  <si>
    <t>£38.99bn</t>
  </si>
  <si>
    <t xml:space="preserve">EL </t>
  </si>
  <si>
    <t xml:space="preserve"> 84.8</t>
  </si>
  <si>
    <t xml:space="preserve"> 71.4</t>
  </si>
  <si>
    <t xml:space="preserve"> 14.3</t>
  </si>
  <si>
    <t xml:space="preserve"> 56.2</t>
  </si>
  <si>
    <t xml:space="preserve"> 30.8</t>
  </si>
  <si>
    <t xml:space="preserve"> 0.2</t>
  </si>
  <si>
    <t xml:space="preserve"> 30.6</t>
  </si>
  <si>
    <t xml:space="preserve"> 0.3</t>
  </si>
  <si>
    <t>0.5</t>
  </si>
  <si>
    <t xml:space="preserve"> 3.2</t>
  </si>
  <si>
    <t xml:space="preserve"> 28.9</t>
  </si>
  <si>
    <t xml:space="preserve"> 5.4</t>
  </si>
  <si>
    <t xml:space="preserve"> 4.6</t>
  </si>
  <si>
    <t xml:space="preserve"> 6.9</t>
  </si>
  <si>
    <t xml:space="preserve"> 5.9</t>
  </si>
  <si>
    <t xml:space="preserve"> 66.7</t>
  </si>
  <si>
    <t xml:space="preserve"> 33.3</t>
  </si>
  <si>
    <t>22.5</t>
  </si>
  <si>
    <t>100</t>
  </si>
  <si>
    <t>0</t>
  </si>
  <si>
    <t>EL
2010</t>
  </si>
  <si>
    <r>
      <t>N. A</t>
    </r>
    <r>
      <rPr>
        <vertAlign val="superscript"/>
        <sz val="10"/>
        <color indexed="8"/>
        <rFont val="Arial"/>
        <family val="2"/>
      </rPr>
      <t>1</t>
    </r>
  </si>
  <si>
    <r>
      <t>N. A</t>
    </r>
    <r>
      <rPr>
        <vertAlign val="superscript"/>
        <sz val="10"/>
        <color indexed="8"/>
        <rFont val="Arial"/>
        <family val="2"/>
      </rPr>
      <t>1</t>
    </r>
  </si>
  <si>
    <t>c</t>
  </si>
  <si>
    <t>n/a</t>
  </si>
  <si>
    <t>NA</t>
  </si>
  <si>
    <t xml:space="preserve"> 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</si>
</sst>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  <numFmt numFmtId="192" formatCode="0.0"/>
    <numFmt numFmtId="193" formatCode="0.0%"/>
    <numFmt numFmtId="194" formatCode="#,##0.0\ _€"/>
    <numFmt numFmtId="195" formatCode="0.0\ %"/>
    <numFmt numFmtId="196" formatCode="#,##0.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9"/>
      <color indexed="8"/>
      <name val="Georgia"/>
      <family val="1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0"/>
      <name val="Verdana"/>
      <family val="2"/>
    </font>
    <font>
      <u val="single"/>
      <sz val="10"/>
      <color indexed="12"/>
      <name val="Verdana"/>
      <family val="2"/>
    </font>
    <font>
      <b/>
      <sz val="12"/>
      <color indexed="8"/>
      <name val="Verdana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name val="Helv"/>
      <family val="0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0"/>
      <name val="Verdana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ck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33" borderId="23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9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3" fillId="34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justify" shrinkToFit="1"/>
    </xf>
    <xf numFmtId="0" fontId="3" fillId="0" borderId="0" xfId="0" applyFont="1" applyBorder="1" applyAlignment="1">
      <alignment vertical="justify" shrinkToFit="1"/>
    </xf>
    <xf numFmtId="49" fontId="10" fillId="35" borderId="26" xfId="0" applyNumberFormat="1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vertical="justify" shrinkToFit="1"/>
    </xf>
    <xf numFmtId="0" fontId="3" fillId="0" borderId="0" xfId="0" applyNumberFormat="1" applyFont="1" applyBorder="1" applyAlignment="1">
      <alignment horizontal="center" vertical="justify" shrinkToFi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9" fontId="3" fillId="0" borderId="27" xfId="0" applyNumberFormat="1" applyFont="1" applyBorder="1" applyAlignment="1">
      <alignment horizontal="center"/>
    </xf>
    <xf numFmtId="0" fontId="6" fillId="35" borderId="27" xfId="0" applyFont="1" applyFill="1" applyBorder="1" applyAlignment="1">
      <alignment horizontal="center" vertical="center" wrapText="1"/>
    </xf>
    <xf numFmtId="10" fontId="3" fillId="0" borderId="27" xfId="0" applyNumberFormat="1" applyFont="1" applyBorder="1" applyAlignment="1">
      <alignment horizontal="center" vertical="justify" shrinkToFi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27" xfId="0" applyFont="1" applyBorder="1" applyAlignment="1">
      <alignment horizontal="center" vertical="center"/>
    </xf>
    <xf numFmtId="193" fontId="13" fillId="0" borderId="27" xfId="0" applyNumberFormat="1" applyFont="1" applyBorder="1" applyAlignment="1">
      <alignment horizontal="center" vertical="center"/>
    </xf>
    <xf numFmtId="10" fontId="3" fillId="0" borderId="27" xfId="0" applyNumberFormat="1" applyFont="1" applyBorder="1" applyAlignment="1">
      <alignment horizontal="center" vertical="center" shrinkToFit="1"/>
    </xf>
    <xf numFmtId="10" fontId="3" fillId="0" borderId="27" xfId="62" applyNumberFormat="1" applyFont="1" applyFill="1" applyBorder="1" applyAlignment="1">
      <alignment horizontal="center" vertical="center"/>
    </xf>
    <xf numFmtId="193" fontId="1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justify" shrinkToFit="1"/>
    </xf>
    <xf numFmtId="10" fontId="3" fillId="0" borderId="27" xfId="62" applyNumberFormat="1" applyFont="1" applyBorder="1" applyAlignment="1">
      <alignment horizontal="center" vertical="center"/>
    </xf>
    <xf numFmtId="9" fontId="3" fillId="0" borderId="27" xfId="0" applyNumberFormat="1" applyFont="1" applyBorder="1" applyAlignment="1">
      <alignment horizontal="center" vertical="justify" shrinkToFit="1"/>
    </xf>
    <xf numFmtId="193" fontId="3" fillId="0" borderId="27" xfId="62" applyNumberFormat="1" applyFont="1" applyFill="1" applyBorder="1" applyAlignment="1">
      <alignment horizontal="center" vertical="center"/>
    </xf>
    <xf numFmtId="10" fontId="3" fillId="0" borderId="27" xfId="62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vertical="justify" shrinkToFit="1"/>
    </xf>
    <xf numFmtId="0" fontId="3" fillId="0" borderId="30" xfId="0" applyFont="1" applyBorder="1" applyAlignment="1">
      <alignment vertical="justify" shrinkToFit="1"/>
    </xf>
    <xf numFmtId="49" fontId="10" fillId="35" borderId="27" xfId="0" applyNumberFormat="1" applyFont="1" applyFill="1" applyBorder="1" applyAlignment="1">
      <alignment horizontal="center" vertical="center"/>
    </xf>
    <xf numFmtId="196" fontId="0" fillId="0" borderId="0" xfId="0" applyNumberFormat="1" applyBorder="1" applyAlignment="1">
      <alignment horizontal="center"/>
    </xf>
    <xf numFmtId="10" fontId="3" fillId="0" borderId="27" xfId="0" applyNumberFormat="1" applyFont="1" applyBorder="1" applyAlignment="1">
      <alignment horizontal="center" vertical="center"/>
    </xf>
    <xf numFmtId="10" fontId="3" fillId="0" borderId="27" xfId="0" applyNumberFormat="1" applyFont="1" applyBorder="1" applyAlignment="1" quotePrefix="1">
      <alignment horizontal="center" vertical="center"/>
    </xf>
    <xf numFmtId="0" fontId="10" fillId="35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/>
    </xf>
    <xf numFmtId="10" fontId="13" fillId="0" borderId="27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2" fillId="35" borderId="31" xfId="0" applyFont="1" applyFill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center" vertical="justify" shrinkToFit="1"/>
    </xf>
    <xf numFmtId="0" fontId="22" fillId="35" borderId="27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/>
    </xf>
    <xf numFmtId="0" fontId="22" fillId="35" borderId="29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/>
    </xf>
    <xf numFmtId="10" fontId="3" fillId="0" borderId="27" xfId="0" applyNumberFormat="1" applyFont="1" applyBorder="1" applyAlignment="1">
      <alignment horizontal="right"/>
    </xf>
    <xf numFmtId="10" fontId="3" fillId="0" borderId="27" xfId="0" applyNumberFormat="1" applyFont="1" applyBorder="1" applyAlignment="1">
      <alignment horizontal="center" vertical="center" shrinkToFit="1"/>
    </xf>
    <xf numFmtId="10" fontId="3" fillId="0" borderId="27" xfId="0" applyNumberFormat="1" applyFont="1" applyBorder="1" applyAlignment="1">
      <alignment vertical="justify" shrinkToFit="1"/>
    </xf>
    <xf numFmtId="0" fontId="3" fillId="0" borderId="27" xfId="0" applyFont="1" applyBorder="1" applyAlignment="1">
      <alignment vertical="justify" shrinkToFit="1"/>
    </xf>
    <xf numFmtId="0" fontId="3" fillId="0" borderId="27" xfId="0" applyFont="1" applyBorder="1" applyAlignment="1">
      <alignment/>
    </xf>
    <xf numFmtId="10" fontId="3" fillId="0" borderId="27" xfId="0" applyNumberFormat="1" applyFont="1" applyBorder="1" applyAlignment="1">
      <alignment horizontal="center"/>
    </xf>
    <xf numFmtId="195" fontId="3" fillId="0" borderId="27" xfId="62" applyNumberFormat="1" applyFont="1" applyBorder="1" applyAlignment="1">
      <alignment vertical="justify" shrinkToFit="1"/>
    </xf>
    <xf numFmtId="9" fontId="3" fillId="0" borderId="2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35" borderId="27" xfId="0" applyFont="1" applyFill="1" applyBorder="1" applyAlignment="1">
      <alignment horizontal="center" vertical="center" wrapText="1"/>
    </xf>
    <xf numFmtId="10" fontId="14" fillId="0" borderId="27" xfId="62" applyNumberFormat="1" applyFont="1" applyBorder="1" applyAlignment="1">
      <alignment vertical="top" wrapText="1"/>
    </xf>
    <xf numFmtId="10" fontId="3" fillId="0" borderId="27" xfId="62" applyNumberFormat="1" applyFont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193" fontId="14" fillId="0" borderId="27" xfId="62" applyNumberFormat="1" applyFont="1" applyBorder="1" applyAlignment="1">
      <alignment vertical="top" wrapText="1"/>
    </xf>
    <xf numFmtId="10" fontId="3" fillId="0" borderId="27" xfId="0" applyNumberFormat="1" applyFont="1" applyFill="1" applyBorder="1" applyAlignment="1">
      <alignment horizontal="center" vertical="center"/>
    </xf>
    <xf numFmtId="10" fontId="3" fillId="0" borderId="27" xfId="0" applyNumberFormat="1" applyFont="1" applyFill="1" applyBorder="1" applyAlignment="1">
      <alignment horizontal="center" vertical="center" wrapText="1"/>
    </xf>
    <xf numFmtId="10" fontId="3" fillId="0" borderId="27" xfId="0" applyNumberFormat="1" applyFont="1" applyFill="1" applyBorder="1" applyAlignment="1">
      <alignment horizontal="center"/>
    </xf>
    <xf numFmtId="196" fontId="25" fillId="0" borderId="27" xfId="0" applyNumberFormat="1" applyFont="1" applyBorder="1" applyAlignment="1">
      <alignment horizontal="center"/>
    </xf>
    <xf numFmtId="196" fontId="25" fillId="0" borderId="27" xfId="0" applyNumberFormat="1" applyFont="1" applyFill="1" applyBorder="1" applyAlignment="1">
      <alignment horizontal="center"/>
    </xf>
    <xf numFmtId="196" fontId="25" fillId="36" borderId="27" xfId="0" applyNumberFormat="1" applyFont="1" applyFill="1" applyBorder="1" applyAlignment="1">
      <alignment horizontal="center"/>
    </xf>
    <xf numFmtId="196" fontId="0" fillId="0" borderId="27" xfId="0" applyNumberFormat="1" applyBorder="1" applyAlignment="1">
      <alignment horizontal="center"/>
    </xf>
    <xf numFmtId="9" fontId="13" fillId="0" borderId="27" xfId="59" applyNumberFormat="1" applyFont="1" applyBorder="1" applyAlignment="1">
      <alignment horizontal="center" vertical="center"/>
      <protection/>
    </xf>
    <xf numFmtId="193" fontId="0" fillId="0" borderId="27" xfId="62" applyNumberFormat="1" applyFont="1" applyBorder="1" applyAlignment="1">
      <alignment horizontal="center"/>
    </xf>
    <xf numFmtId="192" fontId="3" fillId="0" borderId="27" xfId="0" applyNumberFormat="1" applyFont="1" applyBorder="1" applyAlignment="1">
      <alignment horizontal="center" vertical="center" shrinkToFit="1"/>
    </xf>
    <xf numFmtId="192" fontId="3" fillId="0" borderId="27" xfId="0" applyNumberFormat="1" applyFont="1" applyBorder="1" applyAlignment="1">
      <alignment horizontal="center" vertical="justify" shrinkToFit="1"/>
    </xf>
    <xf numFmtId="0" fontId="3" fillId="0" borderId="0" xfId="0" applyFont="1" applyAlignment="1">
      <alignment/>
    </xf>
    <xf numFmtId="0" fontId="10" fillId="35" borderId="1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shrinkToFit="1"/>
    </xf>
    <xf numFmtId="10" fontId="3" fillId="0" borderId="27" xfId="62" applyNumberFormat="1" applyFont="1" applyBorder="1" applyAlignment="1">
      <alignment horizontal="center" vertical="center" shrinkToFit="1"/>
    </xf>
    <xf numFmtId="10" fontId="3" fillId="0" borderId="27" xfId="62" applyNumberFormat="1" applyFont="1" applyFill="1" applyBorder="1" applyAlignment="1">
      <alignment horizontal="center" vertical="center" shrinkToFit="1"/>
    </xf>
    <xf numFmtId="9" fontId="3" fillId="0" borderId="27" xfId="62" applyFont="1" applyBorder="1" applyAlignment="1">
      <alignment horizontal="center" vertical="center" shrinkToFit="1"/>
    </xf>
    <xf numFmtId="192" fontId="3" fillId="0" borderId="27" xfId="0" applyNumberFormat="1" applyFont="1" applyBorder="1" applyAlignment="1">
      <alignment horizontal="center" vertical="justify" shrinkToFit="1"/>
    </xf>
    <xf numFmtId="193" fontId="16" fillId="0" borderId="27" xfId="62" applyNumberFormat="1" applyFont="1" applyBorder="1" applyAlignment="1">
      <alignment horizontal="center" vertical="center"/>
    </xf>
    <xf numFmtId="193" fontId="26" fillId="0" borderId="27" xfId="62" applyNumberFormat="1" applyFont="1" applyBorder="1" applyAlignment="1">
      <alignment horizontal="center" vertical="center"/>
    </xf>
    <xf numFmtId="10" fontId="3" fillId="37" borderId="27" xfId="0" applyNumberFormat="1" applyFont="1" applyFill="1" applyBorder="1" applyAlignment="1">
      <alignment horizontal="center" vertical="center" shrinkToFit="1"/>
    </xf>
    <xf numFmtId="10" fontId="3" fillId="37" borderId="27" xfId="0" applyNumberFormat="1" applyFont="1" applyFill="1" applyBorder="1" applyAlignment="1">
      <alignment horizontal="center" vertical="justify" shrinkToFit="1"/>
    </xf>
    <xf numFmtId="0" fontId="3" fillId="37" borderId="27" xfId="0" applyFont="1" applyFill="1" applyBorder="1" applyAlignment="1">
      <alignment horizontal="center" vertical="justify" shrinkToFit="1"/>
    </xf>
    <xf numFmtId="9" fontId="3" fillId="37" borderId="27" xfId="0" applyNumberFormat="1" applyFont="1" applyFill="1" applyBorder="1" applyAlignment="1">
      <alignment horizontal="center" vertical="justify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38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vertical="justify" shrinkToFit="1"/>
    </xf>
    <xf numFmtId="0" fontId="0" fillId="0" borderId="27" xfId="0" applyBorder="1" applyAlignment="1">
      <alignment/>
    </xf>
    <xf numFmtId="4" fontId="3" fillId="0" borderId="44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3" fillId="0" borderId="27" xfId="0" applyNumberFormat="1" applyFont="1" applyBorder="1" applyAlignment="1">
      <alignment vertical="justify" shrinkToFit="1"/>
    </xf>
    <xf numFmtId="2" fontId="0" fillId="0" borderId="27" xfId="0" applyNumberFormat="1" applyBorder="1" applyAlignment="1">
      <alignment/>
    </xf>
    <xf numFmtId="0" fontId="6" fillId="38" borderId="44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/>
    </xf>
    <xf numFmtId="3" fontId="12" fillId="0" borderId="44" xfId="62" applyNumberFormat="1" applyFont="1" applyBorder="1" applyAlignment="1">
      <alignment horizontal="center" vertical="center" wrapText="1"/>
    </xf>
    <xf numFmtId="3" fontId="12" fillId="0" borderId="29" xfId="62" applyNumberFormat="1" applyFont="1" applyBorder="1" applyAlignment="1">
      <alignment horizontal="center" vertical="center" wrapText="1"/>
    </xf>
    <xf numFmtId="3" fontId="12" fillId="0" borderId="30" xfId="62" applyNumberFormat="1" applyFont="1" applyBorder="1" applyAlignment="1">
      <alignment horizontal="center" vertical="center" wrapText="1"/>
    </xf>
    <xf numFmtId="0" fontId="0" fillId="34" borderId="45" xfId="0" applyFont="1" applyFill="1" applyBorder="1" applyAlignment="1">
      <alignment vertical="justify" shrinkToFit="1"/>
    </xf>
    <xf numFmtId="0" fontId="0" fillId="34" borderId="46" xfId="0" applyFont="1" applyFill="1" applyBorder="1" applyAlignment="1">
      <alignment vertical="justify" shrinkToFit="1"/>
    </xf>
    <xf numFmtId="0" fontId="0" fillId="34" borderId="47" xfId="0" applyFont="1" applyFill="1" applyBorder="1" applyAlignment="1">
      <alignment vertical="justify" shrinkToFit="1"/>
    </xf>
    <xf numFmtId="0" fontId="3" fillId="0" borderId="27" xfId="0" applyFont="1" applyBorder="1" applyAlignment="1">
      <alignment horizontal="center" vertical="justify" shrinkToFit="1"/>
    </xf>
    <xf numFmtId="0" fontId="0" fillId="0" borderId="27" xfId="0" applyBorder="1" applyAlignment="1">
      <alignment horizontal="center"/>
    </xf>
    <xf numFmtId="3" fontId="16" fillId="0" borderId="44" xfId="57" applyNumberFormat="1" applyFont="1" applyFill="1" applyBorder="1" applyAlignment="1">
      <alignment horizontal="center" vertical="center" wrapText="1" shrinkToFit="1"/>
      <protection/>
    </xf>
    <xf numFmtId="3" fontId="16" fillId="0" borderId="29" xfId="0" applyNumberFormat="1" applyFont="1" applyFill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/>
    </xf>
    <xf numFmtId="0" fontId="3" fillId="0" borderId="27" xfId="0" applyFont="1" applyBorder="1" applyAlignment="1">
      <alignment vertical="justify" shrinkToFit="1"/>
    </xf>
    <xf numFmtId="0" fontId="3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/>
    </xf>
    <xf numFmtId="194" fontId="0" fillId="0" borderId="45" xfId="0" applyNumberFormat="1" applyFont="1" applyFill="1" applyBorder="1" applyAlignment="1">
      <alignment horizontal="center" vertical="center" wrapText="1" shrinkToFit="1"/>
    </xf>
    <xf numFmtId="194" fontId="0" fillId="0" borderId="46" xfId="0" applyNumberFormat="1" applyFont="1" applyFill="1" applyBorder="1" applyAlignment="1">
      <alignment horizontal="center" vertical="center" wrapText="1" shrinkToFit="1"/>
    </xf>
    <xf numFmtId="194" fontId="0" fillId="0" borderId="47" xfId="0" applyNumberFormat="1" applyFont="1" applyFill="1" applyBorder="1" applyAlignment="1">
      <alignment horizontal="center" vertical="center" wrapText="1" shrinkToFit="1"/>
    </xf>
    <xf numFmtId="0" fontId="0" fillId="0" borderId="48" xfId="0" applyFont="1" applyBorder="1" applyAlignment="1">
      <alignment horizontal="center" shrinkToFit="1"/>
    </xf>
    <xf numFmtId="0" fontId="0" fillId="0" borderId="49" xfId="0" applyFont="1" applyBorder="1" applyAlignment="1">
      <alignment horizontal="center" shrinkToFit="1"/>
    </xf>
    <xf numFmtId="0" fontId="0" fillId="0" borderId="50" xfId="0" applyFont="1" applyBorder="1" applyAlignment="1">
      <alignment horizontal="center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justify" shrinkToFit="1"/>
    </xf>
    <xf numFmtId="0" fontId="3" fillId="0" borderId="29" xfId="0" applyFont="1" applyBorder="1" applyAlignment="1">
      <alignment horizontal="center" vertical="justify" shrinkToFit="1"/>
    </xf>
    <xf numFmtId="0" fontId="3" fillId="0" borderId="30" xfId="0" applyFont="1" applyBorder="1" applyAlignment="1">
      <alignment horizontal="center" vertical="justify" shrinkToFit="1"/>
    </xf>
    <xf numFmtId="3" fontId="13" fillId="0" borderId="31" xfId="0" applyNumberFormat="1" applyFont="1" applyBorder="1" applyAlignment="1">
      <alignment horizontal="center" vertical="center" wrapText="1" shrinkToFit="1"/>
    </xf>
    <xf numFmtId="3" fontId="16" fillId="0" borderId="31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/>
    </xf>
    <xf numFmtId="171" fontId="3" fillId="0" borderId="27" xfId="42" applyFont="1" applyBorder="1" applyAlignment="1">
      <alignment vertical="justify" shrinkToFit="1"/>
    </xf>
    <xf numFmtId="171" fontId="0" fillId="0" borderId="27" xfId="42" applyFont="1" applyBorder="1" applyAlignment="1">
      <alignment/>
    </xf>
    <xf numFmtId="0" fontId="3" fillId="0" borderId="27" xfId="0" applyFont="1" applyBorder="1" applyAlignment="1">
      <alignment horizontal="center" vertical="center" shrinkToFit="1"/>
    </xf>
    <xf numFmtId="0" fontId="16" fillId="0" borderId="27" xfId="0" applyNumberFormat="1" applyFont="1" applyBorder="1" applyAlignment="1">
      <alignment horizontal="center"/>
    </xf>
    <xf numFmtId="10" fontId="23" fillId="0" borderId="27" xfId="62" applyNumberFormat="1" applyFont="1" applyBorder="1" applyAlignment="1">
      <alignment horizontal="center"/>
    </xf>
    <xf numFmtId="9" fontId="3" fillId="0" borderId="27" xfId="62" applyFont="1" applyBorder="1" applyAlignment="1">
      <alignment/>
    </xf>
    <xf numFmtId="0" fontId="4" fillId="38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10" fontId="3" fillId="0" borderId="27" xfId="0" applyNumberFormat="1" applyFont="1" applyBorder="1" applyAlignment="1">
      <alignment/>
    </xf>
    <xf numFmtId="10" fontId="3" fillId="0" borderId="27" xfId="62" applyNumberFormat="1" applyFont="1" applyBorder="1" applyAlignment="1">
      <alignment/>
    </xf>
    <xf numFmtId="9" fontId="3" fillId="0" borderId="27" xfId="62" applyFont="1" applyFill="1" applyBorder="1" applyAlignment="1">
      <alignment horizontal="right" vertical="center"/>
    </xf>
    <xf numFmtId="10" fontId="3" fillId="0" borderId="27" xfId="0" applyNumberFormat="1" applyFont="1" applyBorder="1" applyAlignment="1">
      <alignment horizontal="center" vertical="center"/>
    </xf>
    <xf numFmtId="193" fontId="13" fillId="0" borderId="27" xfId="57" applyNumberFormat="1" applyFont="1" applyBorder="1" applyAlignment="1">
      <alignment horizontal="center" vertical="center" wrapText="1" shrinkToFit="1"/>
      <protection/>
    </xf>
    <xf numFmtId="0" fontId="16" fillId="0" borderId="27" xfId="0" applyFont="1" applyBorder="1" applyAlignment="1">
      <alignment horizontal="center"/>
    </xf>
    <xf numFmtId="0" fontId="4" fillId="39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9" fontId="3" fillId="0" borderId="27" xfId="62" applyFont="1" applyFill="1" applyBorder="1" applyAlignment="1">
      <alignment horizontal="right" vertical="center" wrapText="1"/>
    </xf>
    <xf numFmtId="0" fontId="16" fillId="0" borderId="27" xfId="0" applyFont="1" applyFill="1" applyBorder="1" applyAlignment="1">
      <alignment horizontal="center"/>
    </xf>
    <xf numFmtId="0" fontId="3" fillId="39" borderId="27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left" vertical="center" wrapText="1"/>
    </xf>
    <xf numFmtId="10" fontId="0" fillId="0" borderId="27" xfId="0" applyNumberFormat="1" applyFont="1" applyBorder="1" applyAlignment="1">
      <alignment horizontal="center"/>
    </xf>
    <xf numFmtId="193" fontId="3" fillId="0" borderId="27" xfId="62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 wrapText="1"/>
    </xf>
    <xf numFmtId="193" fontId="13" fillId="0" borderId="27" xfId="58" applyNumberFormat="1" applyFont="1" applyBorder="1" applyAlignment="1">
      <alignment horizontal="center" vertical="center" wrapText="1"/>
      <protection/>
    </xf>
    <xf numFmtId="9" fontId="3" fillId="0" borderId="27" xfId="62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9" fontId="3" fillId="0" borderId="27" xfId="62" applyFont="1" applyFill="1" applyBorder="1" applyAlignment="1">
      <alignment horizontal="right"/>
    </xf>
    <xf numFmtId="0" fontId="13" fillId="0" borderId="27" xfId="0" applyFont="1" applyBorder="1" applyAlignment="1">
      <alignment horizontal="center" vertical="center" wrapText="1"/>
    </xf>
    <xf numFmtId="9" fontId="3" fillId="0" borderId="27" xfId="0" applyNumberFormat="1" applyFont="1" applyFill="1" applyBorder="1" applyAlignment="1">
      <alignment/>
    </xf>
    <xf numFmtId="193" fontId="3" fillId="0" borderId="27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left" vertical="center"/>
    </xf>
    <xf numFmtId="0" fontId="3" fillId="36" borderId="27" xfId="0" applyFont="1" applyFill="1" applyBorder="1" applyAlignment="1">
      <alignment horizontal="left" wrapText="1"/>
    </xf>
    <xf numFmtId="0" fontId="3" fillId="36" borderId="27" xfId="0" applyFont="1" applyFill="1" applyBorder="1" applyAlignment="1">
      <alignment vertical="justify" shrinkToFit="1"/>
    </xf>
    <xf numFmtId="10" fontId="3" fillId="36" borderId="27" xfId="0" applyNumberFormat="1" applyFont="1" applyFill="1" applyBorder="1" applyAlignment="1">
      <alignment horizontal="center" vertical="center"/>
    </xf>
    <xf numFmtId="10" fontId="3" fillId="36" borderId="27" xfId="0" applyNumberFormat="1" applyFont="1" applyFill="1" applyBorder="1" applyAlignment="1">
      <alignment/>
    </xf>
    <xf numFmtId="10" fontId="3" fillId="36" borderId="27" xfId="62" applyNumberFormat="1" applyFont="1" applyFill="1" applyBorder="1" applyAlignment="1">
      <alignment/>
    </xf>
    <xf numFmtId="9" fontId="3" fillId="36" borderId="27" xfId="62" applyFont="1" applyFill="1" applyBorder="1" applyAlignment="1">
      <alignment horizontal="right" wrapText="1"/>
    </xf>
    <xf numFmtId="10" fontId="3" fillId="36" borderId="27" xfId="0" applyNumberFormat="1" applyFont="1" applyFill="1" applyBorder="1" applyAlignment="1">
      <alignment horizontal="center" vertical="center"/>
    </xf>
    <xf numFmtId="193" fontId="3" fillId="36" borderId="27" xfId="62" applyNumberFormat="1" applyFont="1" applyFill="1" applyBorder="1" applyAlignment="1">
      <alignment horizontal="center" vertical="center"/>
    </xf>
    <xf numFmtId="193" fontId="13" fillId="36" borderId="27" xfId="57" applyNumberFormat="1" applyFont="1" applyFill="1" applyBorder="1" applyAlignment="1">
      <alignment horizontal="center" vertical="center" wrapText="1" shrinkToFit="1"/>
      <protection/>
    </xf>
    <xf numFmtId="2" fontId="21" fillId="36" borderId="27" xfId="53" applyNumberFormat="1" applyFont="1" applyFill="1" applyBorder="1" applyAlignment="1" applyProtection="1">
      <alignment horizontal="center"/>
      <protection/>
    </xf>
    <xf numFmtId="10" fontId="3" fillId="36" borderId="27" xfId="62" applyNumberFormat="1" applyFont="1" applyFill="1" applyBorder="1" applyAlignment="1">
      <alignment horizontal="center" vertical="center" shrinkToFit="1"/>
    </xf>
    <xf numFmtId="192" fontId="3" fillId="36" borderId="27" xfId="0" applyNumberFormat="1" applyFont="1" applyFill="1" applyBorder="1" applyAlignment="1">
      <alignment horizontal="center" vertical="center"/>
    </xf>
    <xf numFmtId="10" fontId="3" fillId="36" borderId="27" xfId="0" applyNumberFormat="1" applyFont="1" applyFill="1" applyBorder="1" applyAlignment="1">
      <alignment horizontal="center" vertical="center" shrinkToFit="1"/>
    </xf>
    <xf numFmtId="10" fontId="3" fillId="36" borderId="27" xfId="62" applyNumberFormat="1" applyFont="1" applyFill="1" applyBorder="1" applyAlignment="1">
      <alignment horizontal="center" vertical="center"/>
    </xf>
    <xf numFmtId="0" fontId="16" fillId="36" borderId="27" xfId="0" applyNumberFormat="1" applyFont="1" applyFill="1" applyBorder="1" applyAlignment="1">
      <alignment horizontal="center"/>
    </xf>
    <xf numFmtId="0" fontId="3" fillId="36" borderId="27" xfId="0" applyFont="1" applyFill="1" applyBorder="1" applyAlignment="1">
      <alignment horizontal="center" vertical="justify" shrinkToFit="1"/>
    </xf>
    <xf numFmtId="10" fontId="23" fillId="36" borderId="27" xfId="62" applyNumberFormat="1" applyFont="1" applyFill="1" applyBorder="1" applyAlignment="1">
      <alignment horizontal="center"/>
    </xf>
    <xf numFmtId="192" fontId="3" fillId="36" borderId="27" xfId="0" applyNumberFormat="1" applyFont="1" applyFill="1" applyBorder="1" applyAlignment="1">
      <alignment horizontal="center" vertical="justify" shrinkToFit="1"/>
    </xf>
    <xf numFmtId="10" fontId="3" fillId="36" borderId="27" xfId="0" applyNumberFormat="1" applyFont="1" applyFill="1" applyBorder="1" applyAlignment="1">
      <alignment horizontal="center" vertical="justify" shrinkToFit="1"/>
    </xf>
    <xf numFmtId="10" fontId="3" fillId="36" borderId="27" xfId="0" applyNumberFormat="1" applyFont="1" applyFill="1" applyBorder="1" applyAlignment="1">
      <alignment horizontal="center" vertical="center" shrinkToFit="1"/>
    </xf>
    <xf numFmtId="10" fontId="3" fillId="36" borderId="27" xfId="0" applyNumberFormat="1" applyFont="1" applyFill="1" applyBorder="1" applyAlignment="1">
      <alignment horizontal="center" vertical="center" wrapText="1"/>
    </xf>
    <xf numFmtId="9" fontId="3" fillId="36" borderId="27" xfId="62" applyFont="1" applyFill="1" applyBorder="1" applyAlignment="1">
      <alignment/>
    </xf>
    <xf numFmtId="195" fontId="3" fillId="36" borderId="27" xfId="62" applyNumberFormat="1" applyFont="1" applyFill="1" applyBorder="1" applyAlignment="1">
      <alignment vertical="justify" shrinkToFit="1"/>
    </xf>
    <xf numFmtId="0" fontId="8" fillId="36" borderId="27" xfId="0" applyFont="1" applyFill="1" applyBorder="1" applyAlignment="1">
      <alignment horizontal="left" wrapText="1"/>
    </xf>
    <xf numFmtId="0" fontId="3" fillId="36" borderId="27" xfId="0" applyFont="1" applyFill="1" applyBorder="1" applyAlignment="1">
      <alignment horizontal="left"/>
    </xf>
    <xf numFmtId="0" fontId="3" fillId="36" borderId="27" xfId="0" applyNumberFormat="1" applyFont="1" applyFill="1" applyBorder="1" applyAlignment="1">
      <alignment horizontal="center"/>
    </xf>
    <xf numFmtId="9" fontId="3" fillId="36" borderId="27" xfId="62" applyFont="1" applyFill="1" applyBorder="1" applyAlignment="1">
      <alignment horizontal="right"/>
    </xf>
    <xf numFmtId="0" fontId="3" fillId="36" borderId="27" xfId="0" applyFont="1" applyFill="1" applyBorder="1" applyAlignment="1">
      <alignment horizontal="center"/>
    </xf>
    <xf numFmtId="193" fontId="3" fillId="36" borderId="27" xfId="62" applyNumberFormat="1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 vertical="center" wrapText="1"/>
    </xf>
    <xf numFmtId="192" fontId="3" fillId="36" borderId="27" xfId="0" applyNumberFormat="1" applyFont="1" applyFill="1" applyBorder="1" applyAlignment="1">
      <alignment horizontal="center" vertical="center" wrapText="1"/>
    </xf>
    <xf numFmtId="10" fontId="3" fillId="36" borderId="27" xfId="0" applyNumberFormat="1" applyFont="1" applyFill="1" applyBorder="1" applyAlignment="1">
      <alignment vertical="justify" shrinkToFit="1"/>
    </xf>
    <xf numFmtId="0" fontId="26" fillId="36" borderId="27" xfId="0" applyFont="1" applyFill="1" applyBorder="1" applyAlignment="1">
      <alignment horizontal="center" vertical="center"/>
    </xf>
    <xf numFmtId="193" fontId="13" fillId="36" borderId="27" xfId="0" applyNumberFormat="1" applyFont="1" applyFill="1" applyBorder="1" applyAlignment="1">
      <alignment horizontal="center"/>
    </xf>
    <xf numFmtId="49" fontId="16" fillId="36" borderId="27" xfId="0" applyNumberFormat="1" applyFont="1" applyFill="1" applyBorder="1" applyAlignment="1">
      <alignment horizontal="center" vertical="justify" shrinkToFit="1"/>
    </xf>
    <xf numFmtId="10" fontId="3" fillId="36" borderId="27" xfId="0" applyNumberFormat="1" applyFont="1" applyFill="1" applyBorder="1" applyAlignment="1">
      <alignment/>
    </xf>
    <xf numFmtId="10" fontId="13" fillId="36" borderId="27" xfId="59" applyNumberFormat="1" applyFont="1" applyFill="1" applyBorder="1" applyAlignment="1">
      <alignment horizontal="center" vertical="center"/>
      <protection/>
    </xf>
    <xf numFmtId="0" fontId="3" fillId="36" borderId="27" xfId="0" applyFont="1" applyFill="1" applyBorder="1" applyAlignment="1">
      <alignment/>
    </xf>
    <xf numFmtId="9" fontId="3" fillId="36" borderId="27" xfId="0" applyNumberFormat="1" applyFont="1" applyFill="1" applyBorder="1" applyAlignment="1">
      <alignment vertical="justify" shrinkToFit="1"/>
    </xf>
    <xf numFmtId="0" fontId="3" fillId="40" borderId="27" xfId="0" applyFont="1" applyFill="1" applyBorder="1" applyAlignment="1">
      <alignment horizontal="left" vertical="center"/>
    </xf>
    <xf numFmtId="0" fontId="3" fillId="40" borderId="27" xfId="0" applyFont="1" applyFill="1" applyBorder="1" applyAlignment="1">
      <alignment vertical="justify" shrinkToFit="1"/>
    </xf>
    <xf numFmtId="10" fontId="3" fillId="40" borderId="27" xfId="0" applyNumberFormat="1" applyFont="1" applyFill="1" applyBorder="1" applyAlignment="1">
      <alignment horizontal="center" vertical="center"/>
    </xf>
    <xf numFmtId="10" fontId="3" fillId="40" borderId="27" xfId="0" applyNumberFormat="1" applyFont="1" applyFill="1" applyBorder="1" applyAlignment="1">
      <alignment/>
    </xf>
    <xf numFmtId="10" fontId="3" fillId="40" borderId="27" xfId="0" applyNumberFormat="1" applyFont="1" applyFill="1" applyBorder="1" applyAlignment="1">
      <alignment horizontal="center" vertical="center"/>
    </xf>
    <xf numFmtId="196" fontId="25" fillId="40" borderId="27" xfId="0" applyNumberFormat="1" applyFont="1" applyFill="1" applyBorder="1" applyAlignment="1">
      <alignment horizontal="center"/>
    </xf>
    <xf numFmtId="9" fontId="3" fillId="40" borderId="27" xfId="62" applyFont="1" applyFill="1" applyBorder="1" applyAlignment="1">
      <alignment horizontal="right" vertical="center"/>
    </xf>
    <xf numFmtId="10" fontId="3" fillId="40" borderId="27" xfId="0" applyNumberFormat="1" applyFont="1" applyFill="1" applyBorder="1" applyAlignment="1">
      <alignment horizontal="center" vertical="center"/>
    </xf>
    <xf numFmtId="193" fontId="0" fillId="40" borderId="27" xfId="62" applyNumberFormat="1" applyFont="1" applyFill="1" applyBorder="1" applyAlignment="1">
      <alignment horizontal="center"/>
    </xf>
    <xf numFmtId="193" fontId="13" fillId="40" borderId="27" xfId="57" applyNumberFormat="1" applyFont="1" applyFill="1" applyBorder="1" applyAlignment="1">
      <alignment horizontal="center" vertical="center" wrapText="1" shrinkToFit="1"/>
      <protection/>
    </xf>
    <xf numFmtId="2" fontId="13" fillId="40" borderId="27" xfId="0" applyNumberFormat="1" applyFont="1" applyFill="1" applyBorder="1" applyAlignment="1">
      <alignment horizontal="center"/>
    </xf>
    <xf numFmtId="0" fontId="3" fillId="40" borderId="27" xfId="0" applyFont="1" applyFill="1" applyBorder="1" applyAlignment="1">
      <alignment horizontal="center"/>
    </xf>
    <xf numFmtId="10" fontId="3" fillId="40" borderId="27" xfId="62" applyNumberFormat="1" applyFont="1" applyFill="1" applyBorder="1" applyAlignment="1">
      <alignment horizontal="center" vertical="center" shrinkToFit="1"/>
    </xf>
    <xf numFmtId="192" fontId="3" fillId="40" borderId="27" xfId="0" applyNumberFormat="1" applyFont="1" applyFill="1" applyBorder="1" applyAlignment="1">
      <alignment horizontal="center" vertical="center" shrinkToFit="1"/>
    </xf>
    <xf numFmtId="193" fontId="16" fillId="40" borderId="27" xfId="62" applyNumberFormat="1" applyFont="1" applyFill="1" applyBorder="1" applyAlignment="1">
      <alignment horizontal="center" vertical="center"/>
    </xf>
    <xf numFmtId="193" fontId="13" fillId="40" borderId="27" xfId="0" applyNumberFormat="1" applyFont="1" applyFill="1" applyBorder="1" applyAlignment="1">
      <alignment horizontal="center"/>
    </xf>
    <xf numFmtId="10" fontId="3" fillId="40" borderId="27" xfId="62" applyNumberFormat="1" applyFont="1" applyFill="1" applyBorder="1" applyAlignment="1">
      <alignment horizontal="center" vertical="center"/>
    </xf>
    <xf numFmtId="0" fontId="16" fillId="40" borderId="27" xfId="0" applyFont="1" applyFill="1" applyBorder="1" applyAlignment="1">
      <alignment horizontal="center"/>
    </xf>
    <xf numFmtId="193" fontId="3" fillId="40" borderId="27" xfId="62" applyNumberFormat="1" applyFont="1" applyFill="1" applyBorder="1" applyAlignment="1">
      <alignment horizontal="center" vertical="center"/>
    </xf>
    <xf numFmtId="10" fontId="23" fillId="40" borderId="27" xfId="62" applyNumberFormat="1" applyFont="1" applyFill="1" applyBorder="1" applyAlignment="1">
      <alignment horizontal="center"/>
    </xf>
    <xf numFmtId="10" fontId="3" fillId="40" borderId="27" xfId="0" applyNumberFormat="1" applyFont="1" applyFill="1" applyBorder="1" applyAlignment="1">
      <alignment horizontal="center" vertical="center" shrinkToFit="1"/>
    </xf>
    <xf numFmtId="192" fontId="3" fillId="40" borderId="27" xfId="0" applyNumberFormat="1" applyFont="1" applyFill="1" applyBorder="1" applyAlignment="1">
      <alignment horizontal="center" vertical="justify" shrinkToFit="1"/>
    </xf>
    <xf numFmtId="10" fontId="3" fillId="40" borderId="27" xfId="0" applyNumberFormat="1" applyFont="1" applyFill="1" applyBorder="1" applyAlignment="1">
      <alignment horizontal="center" vertical="justify" shrinkToFit="1"/>
    </xf>
    <xf numFmtId="10" fontId="3" fillId="40" borderId="27" xfId="0" applyNumberFormat="1" applyFont="1" applyFill="1" applyBorder="1" applyAlignment="1">
      <alignment horizontal="center" vertical="center" shrinkToFit="1"/>
    </xf>
    <xf numFmtId="10" fontId="3" fillId="40" borderId="27" xfId="62" applyNumberFormat="1" applyFont="1" applyFill="1" applyBorder="1" applyAlignment="1">
      <alignment horizontal="center" vertical="center" wrapText="1"/>
    </xf>
    <xf numFmtId="9" fontId="3" fillId="40" borderId="27" xfId="62" applyFont="1" applyFill="1" applyBorder="1" applyAlignment="1">
      <alignment/>
    </xf>
    <xf numFmtId="0" fontId="3" fillId="40" borderId="27" xfId="0" applyFont="1" applyFill="1" applyBorder="1" applyAlignment="1">
      <alignment horizontal="center" vertical="justify" shrinkToFit="1"/>
    </xf>
    <xf numFmtId="195" fontId="3" fillId="40" borderId="27" xfId="62" applyNumberFormat="1" applyFont="1" applyFill="1" applyBorder="1" applyAlignment="1">
      <alignment vertical="justify" shrinkToFit="1"/>
    </xf>
    <xf numFmtId="0" fontId="3" fillId="40" borderId="27" xfId="0" applyFont="1" applyFill="1" applyBorder="1" applyAlignment="1">
      <alignment horizontal="left" vertical="center" wrapText="1"/>
    </xf>
    <xf numFmtId="10" fontId="3" fillId="40" borderId="27" xfId="62" applyNumberFormat="1" applyFont="1" applyFill="1" applyBorder="1" applyAlignment="1">
      <alignment/>
    </xf>
    <xf numFmtId="10" fontId="3" fillId="40" borderId="27" xfId="62" applyNumberFormat="1" applyFont="1" applyFill="1" applyBorder="1" applyAlignment="1">
      <alignment/>
    </xf>
    <xf numFmtId="10" fontId="3" fillId="40" borderId="27" xfId="0" applyNumberFormat="1" applyFont="1" applyFill="1" applyBorder="1" applyAlignment="1">
      <alignment horizontal="center" vertical="center" wrapText="1"/>
    </xf>
    <xf numFmtId="9" fontId="3" fillId="40" borderId="27" xfId="62" applyFont="1" applyFill="1" applyBorder="1" applyAlignment="1">
      <alignment horizontal="right" vertical="center" wrapText="1"/>
    </xf>
    <xf numFmtId="10" fontId="3" fillId="40" borderId="27" xfId="0" applyNumberFormat="1" applyFont="1" applyFill="1" applyBorder="1" applyAlignment="1">
      <alignment horizontal="center"/>
    </xf>
    <xf numFmtId="0" fontId="3" fillId="40" borderId="27" xfId="0" applyFont="1" applyFill="1" applyBorder="1" applyAlignment="1">
      <alignment horizontal="center" vertical="center" shrinkToFit="1"/>
    </xf>
    <xf numFmtId="10" fontId="3" fillId="40" borderId="27" xfId="62" applyNumberFormat="1" applyFont="1" applyFill="1" applyBorder="1" applyAlignment="1">
      <alignment horizontal="center"/>
    </xf>
    <xf numFmtId="193" fontId="13" fillId="40" borderId="27" xfId="0" applyNumberFormat="1" applyFont="1" applyFill="1" applyBorder="1" applyAlignment="1">
      <alignment horizontal="center" vertical="center"/>
    </xf>
    <xf numFmtId="10" fontId="14" fillId="40" borderId="27" xfId="62" applyNumberFormat="1" applyFont="1" applyFill="1" applyBorder="1" applyAlignment="1">
      <alignment vertical="top" wrapText="1"/>
    </xf>
    <xf numFmtId="0" fontId="16" fillId="41" borderId="27" xfId="0" applyFont="1" applyFill="1" applyBorder="1" applyAlignment="1">
      <alignment horizontal="center" vertical="center" wrapText="1"/>
    </xf>
    <xf numFmtId="0" fontId="16" fillId="41" borderId="27" xfId="0" applyFont="1" applyFill="1" applyBorder="1" applyAlignment="1">
      <alignment horizontal="center" vertical="center" wrapText="1"/>
    </xf>
    <xf numFmtId="0" fontId="15" fillId="41" borderId="27" xfId="53" applyNumberFormat="1" applyFont="1" applyFill="1" applyBorder="1" applyAlignment="1" applyProtection="1">
      <alignment horizontal="center" vertical="center" wrapText="1"/>
      <protection/>
    </xf>
    <xf numFmtId="0" fontId="15" fillId="41" borderId="27" xfId="0" applyFont="1" applyFill="1" applyBorder="1" applyAlignment="1">
      <alignment horizontal="center" vertical="center" wrapText="1"/>
    </xf>
    <xf numFmtId="0" fontId="17" fillId="41" borderId="27" xfId="53" applyFont="1" applyFill="1" applyBorder="1" applyAlignment="1" applyProtection="1">
      <alignment horizontal="center" vertical="center" wrapText="1"/>
      <protection/>
    </xf>
    <xf numFmtId="0" fontId="60" fillId="41" borderId="27" xfId="53" applyFont="1" applyFill="1" applyBorder="1" applyAlignment="1" applyProtection="1">
      <alignment horizontal="center" vertical="center" wrapText="1"/>
      <protection/>
    </xf>
    <xf numFmtId="0" fontId="17" fillId="41" borderId="27" xfId="53" applyFont="1" applyFill="1" applyBorder="1" applyAlignment="1" applyProtection="1">
      <alignment horizontal="center" vertical="center" wrapText="1"/>
      <protection/>
    </xf>
    <xf numFmtId="0" fontId="15" fillId="41" borderId="27" xfId="53" applyFont="1" applyFill="1" applyBorder="1" applyAlignment="1" applyProtection="1">
      <alignment horizontal="center" vertical="center" wrapText="1"/>
      <protection/>
    </xf>
    <xf numFmtId="0" fontId="1" fillId="41" borderId="27" xfId="53" applyFill="1" applyBorder="1" applyAlignment="1" applyProtection="1">
      <alignment horizontal="center" vertical="center" wrapText="1"/>
      <protection/>
    </xf>
    <xf numFmtId="0" fontId="15" fillId="41" borderId="27" xfId="53" applyFont="1" applyFill="1" applyBorder="1" applyAlignment="1" applyProtection="1">
      <alignment horizontal="center" vertical="center"/>
      <protection/>
    </xf>
    <xf numFmtId="0" fontId="61" fillId="41" borderId="27" xfId="53" applyFont="1" applyFill="1" applyBorder="1" applyAlignment="1" applyProtection="1">
      <alignment horizontal="center" vertical="center" wrapText="1"/>
      <protection/>
    </xf>
    <xf numFmtId="0" fontId="20" fillId="41" borderId="27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EBS 2009 300 Annex I (Template_Credit risk data_Securitisation)" xfId="57"/>
    <cellStyle name="Normal_pillar1_credit_risk v1 (2)" xfId="58"/>
    <cellStyle name="Normalny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excell\Disclosure\Stat.data\2010_EBA+web\statisticka_data_zdrojov&#253;%20soubor_1106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%20pro%20mezin&#225;rodn&#237;%20organizace\EBA\Metodika\statisticka_data_zdrojov&#253;%20soubor_11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p"/>
      <sheetName val="metodika"/>
      <sheetName val="zákl.údaje"/>
      <sheetName val="ZÚ-2007"/>
      <sheetName val="ZÚ-2008"/>
      <sheetName val="ZÚ-2009"/>
      <sheetName val="ZÚ-2010"/>
      <sheetName val="hdp"/>
      <sheetName val="ECB_Exchange rate"/>
      <sheetName val="úvěr.riziko"/>
      <sheetName val="tržní riziko"/>
      <sheetName val="oper.riziko"/>
      <sheetName val="dohled"/>
      <sheetName val="rizika2007"/>
      <sheetName val="rizika2008"/>
      <sheetName val="rizika2009"/>
      <sheetName val="rizika2010"/>
      <sheetName val="ICBDvhLIST"/>
    </sheetNames>
    <sheetDataSet>
      <sheetData sheetId="16">
        <row r="5">
          <cell r="A5">
            <v>16</v>
          </cell>
          <cell r="B5">
            <v>152157500</v>
          </cell>
        </row>
        <row r="6">
          <cell r="B6">
            <v>130710702</v>
          </cell>
        </row>
        <row r="8">
          <cell r="A8">
            <v>12</v>
          </cell>
        </row>
        <row r="32">
          <cell r="A3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tup"/>
      <sheetName val="metodika"/>
      <sheetName val="zákl.údaje"/>
      <sheetName val="ZÚ-2007"/>
      <sheetName val="ZÚ-2008"/>
      <sheetName val="ZÚ-2009"/>
      <sheetName val="ZÚ-2010"/>
      <sheetName val="hdp"/>
      <sheetName val="ECB_Exchange rate"/>
      <sheetName val="úvěr.riziko"/>
      <sheetName val="tržní riziko"/>
      <sheetName val="oper.riziko"/>
      <sheetName val="dohled"/>
      <sheetName val="rizika2007"/>
      <sheetName val="rizika2008"/>
      <sheetName val="rizika2009"/>
      <sheetName val="rizika2010"/>
      <sheetName val="ICBDvhLIST"/>
    </sheetNames>
    <sheetDataSet>
      <sheetData sheetId="16">
        <row r="6">
          <cell r="B6">
            <v>130710702</v>
          </cell>
        </row>
        <row r="7">
          <cell r="B7">
            <v>59280667</v>
          </cell>
        </row>
        <row r="8">
          <cell r="B8">
            <v>43720004</v>
          </cell>
        </row>
        <row r="9">
          <cell r="B9">
            <v>189390</v>
          </cell>
        </row>
        <row r="10">
          <cell r="B10">
            <v>58845</v>
          </cell>
        </row>
        <row r="11">
          <cell r="B11">
            <v>63738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2577259</v>
          </cell>
        </row>
        <row r="15">
          <cell r="B15">
            <v>25833722</v>
          </cell>
        </row>
        <row r="16">
          <cell r="B16">
            <v>8526075</v>
          </cell>
        </row>
        <row r="17">
          <cell r="B17">
            <v>1732520</v>
          </cell>
        </row>
        <row r="18">
          <cell r="B18">
            <v>3030647</v>
          </cell>
        </row>
        <row r="19">
          <cell r="B19">
            <v>0</v>
          </cell>
        </row>
        <row r="20">
          <cell r="B20">
            <v>128662</v>
          </cell>
        </row>
        <row r="21">
          <cell r="B21">
            <v>80602</v>
          </cell>
        </row>
        <row r="22">
          <cell r="B22">
            <v>95241</v>
          </cell>
        </row>
        <row r="23">
          <cell r="B23">
            <v>1403302</v>
          </cell>
        </row>
        <row r="24">
          <cell r="E24">
            <v>15560663</v>
          </cell>
        </row>
        <row r="25">
          <cell r="E25">
            <v>5095</v>
          </cell>
        </row>
        <row r="26">
          <cell r="E26">
            <v>494990</v>
          </cell>
        </row>
        <row r="27">
          <cell r="E27">
            <v>3421369</v>
          </cell>
        </row>
        <row r="28">
          <cell r="E28">
            <v>7274211</v>
          </cell>
        </row>
        <row r="29">
          <cell r="E29">
            <v>470683</v>
          </cell>
        </row>
        <row r="30">
          <cell r="E30">
            <v>3894315</v>
          </cell>
        </row>
        <row r="31">
          <cell r="B31">
            <v>0</v>
          </cell>
        </row>
        <row r="32">
          <cell r="B32">
            <v>71430035</v>
          </cell>
          <cell r="E32">
            <v>71430035</v>
          </cell>
        </row>
        <row r="34">
          <cell r="E34">
            <v>1569908</v>
          </cell>
        </row>
        <row r="35">
          <cell r="E35">
            <v>7362687</v>
          </cell>
        </row>
        <row r="36">
          <cell r="E36">
            <v>41657690</v>
          </cell>
        </row>
        <row r="37">
          <cell r="E37">
            <v>18663653</v>
          </cell>
        </row>
        <row r="38">
          <cell r="E38">
            <v>80663</v>
          </cell>
        </row>
        <row r="39">
          <cell r="E39">
            <v>111000</v>
          </cell>
        </row>
        <row r="40">
          <cell r="E40">
            <v>1984434</v>
          </cell>
        </row>
        <row r="74">
          <cell r="E74">
            <v>1299175</v>
          </cell>
        </row>
        <row r="75">
          <cell r="B75">
            <v>1230378</v>
          </cell>
          <cell r="E75">
            <v>615189</v>
          </cell>
        </row>
        <row r="77">
          <cell r="B77">
            <v>1230378</v>
          </cell>
        </row>
        <row r="101">
          <cell r="B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DFT/SDF/DATA/StatData_credit_risk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s.sk/en/financial-market-supervision/supervisory-disclosure-framework/statistical-data" TargetMode="External" /><Relationship Id="rId2" Type="http://schemas.openxmlformats.org/officeDocument/2006/relationships/hyperlink" Target="http://www.nbs.sk/DFT/SDF/DATA/StatData_operational_risk.xls" TargetMode="External" /><Relationship Id="rId3" Type="http://schemas.openxmlformats.org/officeDocument/2006/relationships/hyperlink" Target="http://www.fma-li.li/index.html?page_id=354&amp;l=2" TargetMode="External" /><Relationship Id="rId4" Type="http://schemas.openxmlformats.org/officeDocument/2006/relationships/hyperlink" Target="http://www.acp.banque-france.fr/en/international/supervisory-disclosure/statistical-data.html" TargetMode="External" /><Relationship Id="rId5" Type="http://schemas.openxmlformats.org/officeDocument/2006/relationships/hyperlink" Target="http://www.bnr.ro/files/d/Supraveghere/XLS_DS4/2009/pillar1_credit_risk.xls" TargetMode="External" /><Relationship Id="rId6" Type="http://schemas.openxmlformats.org/officeDocument/2006/relationships/hyperlink" Target="http://www.centralbank.gov.cy/nqcontent.cfm?a_id=3578&amp;lang=en" TargetMode="External" /><Relationship Id="rId7" Type="http://schemas.openxmlformats.org/officeDocument/2006/relationships/hyperlink" Target="http://www.bportugal.pt/en-US/Supervisao/BasileiaIIDivulgacaodeInformacao/Lists/LinksLitsItemFolder/Attachments/7/Data_PTCreditRisk09_e.xls" TargetMode="External" /><Relationship Id="rId8" Type="http://schemas.openxmlformats.org/officeDocument/2006/relationships/hyperlink" Target="http://www.mfsa.com.mt/" TargetMode="External" /><Relationship Id="rId9" Type="http://schemas.openxmlformats.org/officeDocument/2006/relationships/hyperlink" Target="http://www.bundesbank.de/sdtf/download/pillar1_credit_risk_2009.xls" TargetMode="External" /><Relationship Id="rId10" Type="http://schemas.openxmlformats.org/officeDocument/2006/relationships/hyperlink" Target="http://www.bnb.bg/bnbweb/groups/public/documents/bnb_download/pillar1_credit_risk-en.xls" TargetMode="External" /><Relationship Id="rId11" Type="http://schemas.openxmlformats.org/officeDocument/2006/relationships/hyperlink" Target="http://www.fsa.gov.uk/Pages/About/What/International/basel/disclosure/data/index.shtml" TargetMode="External" /><Relationship Id="rId12" Type="http://schemas.openxmlformats.org/officeDocument/2006/relationships/hyperlink" Target="http://www.fma.gv.at/en/legal-framework/supervisory-disclosure/statistical-data-on-basel-ii-implementation.html" TargetMode="External" /><Relationship Id="rId13" Type="http://schemas.openxmlformats.org/officeDocument/2006/relationships/hyperlink" Target="http://www.transparencia.cnmv.bde.es/SD/sd_e.htm" TargetMode="External" /><Relationship Id="rId14" Type="http://schemas.openxmlformats.org/officeDocument/2006/relationships/hyperlink" Target="http://www.transparencia.cnmv.bde.es/SD/pillar1_credit_risk-ES-BE.xls#English!I2" TargetMode="External" /><Relationship Id="rId15" Type="http://schemas.openxmlformats.org/officeDocument/2006/relationships/hyperlink" Target="http://www.transparencia.cnmv.bde.es/SD/pillar1_credit_risk-ES-CNMV.xls#English!I2" TargetMode="External" /><Relationship Id="rId16" Type="http://schemas.openxmlformats.org/officeDocument/2006/relationships/hyperlink" Target="http://www.lb.lt/eng/institutions/pillar1_credit_risk.htm" TargetMode="External" /><Relationship Id="rId17" Type="http://schemas.openxmlformats.org/officeDocument/2006/relationships/hyperlink" Target="http://www.bankofgreece.gr/BogDocumentEn/pillar1_credit_risk_BOG.xls" TargetMode="External" /><Relationship Id="rId18" Type="http://schemas.openxmlformats.org/officeDocument/2006/relationships/hyperlink" Target="http://www.nbb.be/pub/cp/domains/ki/baselII/statistical_data/statistical_credit.htm?l=nl" TargetMode="External" /><Relationship Id="rId19" Type="http://schemas.openxmlformats.org/officeDocument/2006/relationships/hyperlink" Target="http://www.fktk.lv/en/law/disclosure_on_implementation_o/statistical_data/2009-06-25_general_information/" TargetMode="External" /><Relationship Id="rId20" Type="http://schemas.openxmlformats.org/officeDocument/2006/relationships/hyperlink" Target="http://www.centralbank.ie/regulation/industry-sectors/credit-institutions/supervisory-disclosures/Pages/default.aspx" TargetMode="External" /><Relationship Id="rId21" Type="http://schemas.openxmlformats.org/officeDocument/2006/relationships/hyperlink" Target="http://www.finanssivalvonta.fi/en/Supervision/Supervisory_Disclosure/Statistical_data/Documents/Template_Credit_Risk_Data_Securisation_2010.pdf" TargetMode="External" /><Relationship Id="rId22" Type="http://schemas.openxmlformats.org/officeDocument/2006/relationships/hyperlink" Target="http://www.finanstilsynet.no/no/Bank-og-finans/Banker/Tema/Supervisory-Disclosure/D-Statistical-data/" TargetMode="External" /><Relationship Id="rId23" Type="http://schemas.openxmlformats.org/officeDocument/2006/relationships/hyperlink" Target="http://www.bsi.si/iskalniki/nadzorniska-razkritja-en-vsebina.asp?VsebinaId=5851&amp;MapaId=840" TargetMode="External" /><Relationship Id="rId24" Type="http://schemas.openxmlformats.org/officeDocument/2006/relationships/hyperlink" Target="http://www.cnb.cz/en/financial_market_supervision/supervisory_disclosure/statistical_data/pillar_1_credit_risk_data.html" TargetMode="External" /><Relationship Id="rId25" Type="http://schemas.openxmlformats.org/officeDocument/2006/relationships/hyperlink" Target="http://www.fi.ee/index.php?id=2690" TargetMode="External" /><Relationship Id="rId26" Type="http://schemas.openxmlformats.org/officeDocument/2006/relationships/hyperlink" Target="http://supervisory-disclosure.cssf.lu/index.php?id=170" TargetMode="External" /><Relationship Id="rId27" Type="http://schemas.openxmlformats.org/officeDocument/2006/relationships/hyperlink" Target="http://www.pszaf.hu/en/left_menu/eu_international/pszafen_sd/pszafen_sd_stat" TargetMode="External" /><Relationship Id="rId28" Type="http://schemas.openxmlformats.org/officeDocument/2006/relationships/hyperlink" Target="http://www.fi.se/upload/90_English/30_Regulations/supervisory_disclosure/Statistics/credit-risk-data-2010-supervisory-disclosure.pdf" TargetMode="External" /><Relationship Id="rId29" Type="http://schemas.openxmlformats.org/officeDocument/2006/relationships/comments" Target="../comments2.xml" /><Relationship Id="rId30" Type="http://schemas.openxmlformats.org/officeDocument/2006/relationships/vmlDrawing" Target="../drawings/vmlDrawing1.vml" /><Relationship Id="rId3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1" customWidth="1"/>
    <col min="2" max="3" width="12.7109375" style="1" customWidth="1"/>
    <col min="4" max="5" width="0" style="1" hidden="1" customWidth="1"/>
    <col min="6" max="11" width="12.7109375" style="1" customWidth="1"/>
    <col min="12" max="16384" width="11.421875" style="1" customWidth="1"/>
  </cols>
  <sheetData>
    <row r="1" ht="18" customHeight="1">
      <c r="A1" s="16" t="s">
        <v>0</v>
      </c>
    </row>
    <row r="2" ht="15.75" customHeight="1">
      <c r="A2" s="17"/>
    </row>
    <row r="3" spans="1:11" ht="75" customHeight="1">
      <c r="A3" s="21" t="s">
        <v>1</v>
      </c>
      <c r="B3" s="2" t="s">
        <v>2</v>
      </c>
      <c r="C3" s="2" t="s">
        <v>2</v>
      </c>
      <c r="F3" s="2" t="s">
        <v>3</v>
      </c>
      <c r="G3" s="3" t="s">
        <v>4</v>
      </c>
      <c r="H3" s="4" t="s">
        <v>5</v>
      </c>
      <c r="I3" s="5" t="s">
        <v>6</v>
      </c>
      <c r="J3" s="6" t="s">
        <v>7</v>
      </c>
      <c r="K3" s="7" t="s">
        <v>8</v>
      </c>
    </row>
    <row r="4" spans="1:11" ht="16.5" customHeight="1">
      <c r="A4" s="21">
        <v>0</v>
      </c>
      <c r="B4" s="8"/>
      <c r="C4" s="8"/>
      <c r="F4" s="8"/>
      <c r="G4" s="9"/>
      <c r="H4" s="10"/>
      <c r="I4" s="11"/>
      <c r="J4" s="7"/>
      <c r="K4" s="7"/>
    </row>
    <row r="5" spans="1:11" ht="15.75" customHeight="1">
      <c r="A5" s="21">
        <v>0</v>
      </c>
      <c r="B5" s="8"/>
      <c r="C5" s="8"/>
      <c r="F5" s="8"/>
      <c r="G5" s="9"/>
      <c r="H5" s="10"/>
      <c r="I5" s="11"/>
      <c r="J5" s="7"/>
      <c r="K5" s="7"/>
    </row>
    <row r="6" spans="1:11" ht="15.75" customHeight="1">
      <c r="A6" s="22" t="s">
        <v>9</v>
      </c>
      <c r="B6" s="8"/>
      <c r="C6" s="8"/>
      <c r="F6" s="8"/>
      <c r="G6" s="9"/>
      <c r="H6" s="10"/>
      <c r="I6" s="11"/>
      <c r="J6" s="7"/>
      <c r="K6" s="7"/>
    </row>
    <row r="7" spans="1:11" ht="15.75" customHeight="1">
      <c r="A7" s="22" t="s">
        <v>9</v>
      </c>
      <c r="B7" s="8"/>
      <c r="C7" s="8"/>
      <c r="F7" s="8"/>
      <c r="G7" s="9"/>
      <c r="H7" s="10"/>
      <c r="I7" s="11"/>
      <c r="J7" s="7"/>
      <c r="K7" s="7"/>
    </row>
    <row r="8" spans="1:11" ht="15.75" customHeight="1">
      <c r="A8" s="22" t="s">
        <v>9</v>
      </c>
      <c r="B8" s="8"/>
      <c r="C8" s="8"/>
      <c r="F8" s="8"/>
      <c r="G8" s="9"/>
      <c r="H8" s="10"/>
      <c r="I8" s="11"/>
      <c r="J8" s="7"/>
      <c r="K8" s="7"/>
    </row>
    <row r="9" spans="1:11" ht="15.75" customHeight="1">
      <c r="A9" s="22" t="s">
        <v>9</v>
      </c>
      <c r="B9" s="8"/>
      <c r="C9" s="8"/>
      <c r="F9" s="8"/>
      <c r="G9" s="9"/>
      <c r="H9" s="10"/>
      <c r="I9" s="11"/>
      <c r="J9" s="7"/>
      <c r="K9" s="7"/>
    </row>
    <row r="10" spans="1:11" ht="15.75" customHeight="1">
      <c r="A10" s="22" t="s">
        <v>9</v>
      </c>
      <c r="B10" s="8"/>
      <c r="C10" s="8"/>
      <c r="F10" s="8"/>
      <c r="G10" s="9"/>
      <c r="H10" s="10"/>
      <c r="I10" s="11"/>
      <c r="J10" s="7"/>
      <c r="K10" s="7"/>
    </row>
    <row r="11" spans="1:11" ht="15.75" customHeight="1">
      <c r="A11" s="22" t="s">
        <v>9</v>
      </c>
      <c r="B11" s="8"/>
      <c r="C11" s="8"/>
      <c r="F11" s="8"/>
      <c r="G11" s="9"/>
      <c r="H11" s="10"/>
      <c r="I11" s="11"/>
      <c r="J11" s="7"/>
      <c r="K11" s="7"/>
    </row>
    <row r="12" spans="1:11" ht="15.75" customHeight="1">
      <c r="A12" s="22" t="s">
        <v>9</v>
      </c>
      <c r="B12" s="8"/>
      <c r="C12" s="8"/>
      <c r="F12" s="8"/>
      <c r="G12" s="9"/>
      <c r="H12" s="10"/>
      <c r="I12" s="11"/>
      <c r="J12" s="7"/>
      <c r="K12" s="7"/>
    </row>
    <row r="13" spans="1:11" ht="15.75" customHeight="1">
      <c r="A13" s="22" t="s">
        <v>9</v>
      </c>
      <c r="B13" s="8"/>
      <c r="C13" s="8"/>
      <c r="F13" s="8"/>
      <c r="G13" s="9"/>
      <c r="H13" s="10"/>
      <c r="I13" s="11"/>
      <c r="J13" s="7"/>
      <c r="K13" s="7"/>
    </row>
    <row r="14" spans="1:11" ht="15.75" customHeight="1">
      <c r="A14" s="22" t="s">
        <v>9</v>
      </c>
      <c r="B14" s="8"/>
      <c r="C14" s="8"/>
      <c r="F14" s="8"/>
      <c r="G14" s="9"/>
      <c r="H14" s="10"/>
      <c r="I14" s="11"/>
      <c r="J14" s="7"/>
      <c r="K14" s="7"/>
    </row>
    <row r="15" spans="1:11" ht="15.75" customHeight="1">
      <c r="A15" s="22" t="s">
        <v>9</v>
      </c>
      <c r="B15" s="8"/>
      <c r="C15" s="8"/>
      <c r="F15" s="8"/>
      <c r="G15" s="9"/>
      <c r="H15" s="10"/>
      <c r="I15" s="11"/>
      <c r="J15" s="7"/>
      <c r="K15" s="7"/>
    </row>
    <row r="16" spans="1:11" ht="15.75" customHeight="1">
      <c r="A16" s="22" t="s">
        <v>9</v>
      </c>
      <c r="B16" s="8"/>
      <c r="C16" s="8"/>
      <c r="F16" s="8"/>
      <c r="G16" s="9"/>
      <c r="H16" s="10"/>
      <c r="I16" s="11"/>
      <c r="J16" s="7"/>
      <c r="K16" s="7"/>
    </row>
    <row r="17" spans="1:11" ht="15.75" customHeight="1">
      <c r="A17" s="22" t="s">
        <v>9</v>
      </c>
      <c r="B17" s="8"/>
      <c r="C17" s="8"/>
      <c r="F17" s="8"/>
      <c r="G17" s="9"/>
      <c r="H17" s="10"/>
      <c r="I17" s="11"/>
      <c r="J17" s="7"/>
      <c r="K17" s="7"/>
    </row>
    <row r="18" spans="1:11" ht="15.75" customHeight="1">
      <c r="A18" s="22" t="s">
        <v>9</v>
      </c>
      <c r="B18" s="8"/>
      <c r="C18" s="8"/>
      <c r="F18" s="8"/>
      <c r="G18" s="9"/>
      <c r="H18" s="10"/>
      <c r="I18" s="11"/>
      <c r="J18" s="7"/>
      <c r="K18" s="7"/>
    </row>
    <row r="19" spans="1:11" ht="15.75" customHeight="1">
      <c r="A19" s="22"/>
      <c r="B19" s="8"/>
      <c r="C19" s="8"/>
      <c r="F19" s="8"/>
      <c r="G19" s="9"/>
      <c r="H19" s="10"/>
      <c r="I19" s="11"/>
      <c r="J19" s="7"/>
      <c r="K19" s="7"/>
    </row>
    <row r="20" spans="1:11" ht="15.75" customHeight="1">
      <c r="A20" s="22" t="s">
        <v>9</v>
      </c>
      <c r="B20" s="8"/>
      <c r="C20" s="8"/>
      <c r="F20" s="8"/>
      <c r="G20" s="9"/>
      <c r="H20" s="10"/>
      <c r="I20" s="11"/>
      <c r="J20" s="7"/>
      <c r="K20" s="7"/>
    </row>
    <row r="21" spans="1:11" ht="15.75" customHeight="1">
      <c r="A21" s="22" t="s">
        <v>9</v>
      </c>
      <c r="B21" s="8"/>
      <c r="C21" s="8"/>
      <c r="F21" s="8"/>
      <c r="G21" s="9"/>
      <c r="H21" s="10"/>
      <c r="I21" s="11"/>
      <c r="J21" s="7"/>
      <c r="K21" s="7"/>
    </row>
    <row r="22" spans="2:11" ht="15.75" customHeight="1">
      <c r="B22" s="8"/>
      <c r="C22" s="8"/>
      <c r="F22" s="8"/>
      <c r="G22" s="9"/>
      <c r="H22" s="10"/>
      <c r="I22" s="11"/>
      <c r="J22" s="7"/>
      <c r="K22" s="7"/>
    </row>
    <row r="23" spans="2:11" ht="15.75" customHeight="1">
      <c r="B23" s="8"/>
      <c r="C23" s="8"/>
      <c r="F23" s="8"/>
      <c r="G23" s="9"/>
      <c r="H23" s="10"/>
      <c r="I23" s="11"/>
      <c r="J23" s="7"/>
      <c r="K23" s="7"/>
    </row>
    <row r="24" spans="2:11" ht="15.75" customHeight="1">
      <c r="B24" s="8"/>
      <c r="C24" s="8"/>
      <c r="F24" s="8"/>
      <c r="G24" s="9"/>
      <c r="H24" s="10"/>
      <c r="I24" s="11"/>
      <c r="J24" s="7"/>
      <c r="K24" s="7"/>
    </row>
    <row r="25" spans="2:11" ht="15.75" customHeight="1">
      <c r="B25" s="8"/>
      <c r="C25" s="8"/>
      <c r="F25" s="8"/>
      <c r="G25" s="9"/>
      <c r="H25" s="10"/>
      <c r="I25" s="11"/>
      <c r="J25" s="7"/>
      <c r="K25" s="7"/>
    </row>
    <row r="26" spans="2:11" ht="15.75" customHeight="1">
      <c r="B26" s="8"/>
      <c r="C26" s="8"/>
      <c r="F26" s="8"/>
      <c r="G26" s="9"/>
      <c r="H26" s="10"/>
      <c r="I26" s="11"/>
      <c r="J26" s="7"/>
      <c r="K26" s="7"/>
    </row>
    <row r="27" spans="2:11" ht="15.75" customHeight="1">
      <c r="B27" s="8"/>
      <c r="C27" s="8"/>
      <c r="F27" s="8"/>
      <c r="G27" s="9"/>
      <c r="H27" s="10"/>
      <c r="I27" s="11"/>
      <c r="J27" s="7"/>
      <c r="K27" s="7"/>
    </row>
    <row r="28" spans="2:11" ht="15.75" customHeight="1">
      <c r="B28" s="8"/>
      <c r="C28" s="8"/>
      <c r="F28" s="8"/>
      <c r="G28" s="9"/>
      <c r="H28" s="10"/>
      <c r="I28" s="11"/>
      <c r="J28" s="7"/>
      <c r="K28" s="7"/>
    </row>
    <row r="29" spans="2:11" ht="15.75" customHeight="1" hidden="1">
      <c r="B29" s="12"/>
      <c r="C29" s="12"/>
      <c r="F29" s="12"/>
      <c r="G29" s="13"/>
      <c r="H29" s="13"/>
      <c r="I29" s="14"/>
      <c r="J29" s="15"/>
      <c r="K29" s="1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hyperlinks>
    <hyperlink ref="A1" r:id="rId1" tooltip="SK" display="http://www.nbs.sk/DFT/SDF/DATA/StatData_credit_risk.xls"/>
  </hyperlinks>
  <printOptions/>
  <pageMargins left="0.7874015748031497" right="0.7874015748031497" top="0.5905511811023623" bottom="0.5905511811023623" header="0.31496062992125984" footer="0.31496062992125984"/>
  <pageSetup firstPageNumber="1" useFirstPageNumber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120"/>
  <sheetViews>
    <sheetView tabSelected="1" zoomScale="85" zoomScaleNormal="85"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O17" sqref="O17"/>
    </sheetView>
  </sheetViews>
  <sheetFormatPr defaultColWidth="9.140625" defaultRowHeight="12.75"/>
  <cols>
    <col min="1" max="1" width="37.7109375" style="1" customWidth="1"/>
    <col min="2" max="2" width="35.57421875" style="1" customWidth="1"/>
    <col min="3" max="3" width="24.57421875" style="1" customWidth="1"/>
    <col min="4" max="4" width="21.140625" style="1" customWidth="1"/>
    <col min="5" max="5" width="10.57421875" style="34" customWidth="1"/>
    <col min="6" max="6" width="10.57421875" style="1" customWidth="1"/>
    <col min="7" max="7" width="9.140625" style="1" customWidth="1"/>
    <col min="8" max="8" width="10.57421875" style="1" customWidth="1"/>
    <col min="9" max="9" width="11.421875" style="39" customWidth="1"/>
    <col min="10" max="10" width="10.57421875" style="39" customWidth="1"/>
    <col min="11" max="11" width="10.8515625" style="1" customWidth="1"/>
    <col min="12" max="12" width="15.28125" style="1" customWidth="1"/>
    <col min="13" max="13" width="10.7109375" style="65" customWidth="1"/>
    <col min="14" max="14" width="10.57421875" style="65" customWidth="1"/>
    <col min="15" max="15" width="19.7109375" style="1" customWidth="1"/>
    <col min="16" max="16" width="10.57421875" style="48" customWidth="1"/>
    <col min="17" max="17" width="10.57421875" style="1" customWidth="1"/>
    <col min="19" max="19" width="10.57421875" style="1" customWidth="1"/>
    <col min="20" max="20" width="9.140625" style="1" customWidth="1"/>
    <col min="21" max="21" width="10.57421875" style="1" customWidth="1"/>
    <col min="22" max="22" width="10.28125" style="65" customWidth="1"/>
    <col min="23" max="23" width="10.57421875" style="1" customWidth="1"/>
    <col min="25" max="26" width="10.57421875" style="1" customWidth="1"/>
    <col min="27" max="27" width="11.57421875" style="1" bestFit="1" customWidth="1"/>
    <col min="28" max="29" width="10.57421875" style="1" customWidth="1"/>
    <col min="30" max="30" width="9.140625" style="80" bestFit="1" customWidth="1"/>
    <col min="31" max="34" width="10.57421875" style="1" customWidth="1"/>
    <col min="35" max="35" width="11.421875" style="1" customWidth="1"/>
    <col min="36" max="171" width="9.140625" style="1" customWidth="1"/>
  </cols>
  <sheetData>
    <row r="1" spans="1:35" s="54" customFormat="1" ht="54.75" customHeight="1">
      <c r="A1" s="286" t="s">
        <v>10</v>
      </c>
      <c r="B1" s="286"/>
      <c r="C1" s="286"/>
      <c r="D1" s="287" t="s">
        <v>58</v>
      </c>
      <c r="E1" s="288" t="s">
        <v>59</v>
      </c>
      <c r="F1" s="288" t="s">
        <v>60</v>
      </c>
      <c r="G1" s="288" t="s">
        <v>67</v>
      </c>
      <c r="H1" s="289" t="s">
        <v>68</v>
      </c>
      <c r="I1" s="290" t="s">
        <v>69</v>
      </c>
      <c r="J1" s="291" t="s">
        <v>70</v>
      </c>
      <c r="K1" s="289" t="s">
        <v>71</v>
      </c>
      <c r="L1" s="292" t="s">
        <v>72</v>
      </c>
      <c r="M1" s="293" t="s">
        <v>98</v>
      </c>
      <c r="N1" s="293" t="s">
        <v>73</v>
      </c>
      <c r="O1" s="293" t="s">
        <v>74</v>
      </c>
      <c r="P1" s="294" t="s">
        <v>75</v>
      </c>
      <c r="Q1" s="290" t="s">
        <v>76</v>
      </c>
      <c r="R1" s="293" t="s">
        <v>77</v>
      </c>
      <c r="S1" s="289" t="s">
        <v>78</v>
      </c>
      <c r="T1" s="289" t="s">
        <v>79</v>
      </c>
      <c r="U1" s="293" t="s">
        <v>91</v>
      </c>
      <c r="V1" s="293" t="s">
        <v>80</v>
      </c>
      <c r="W1" s="293" t="s">
        <v>81</v>
      </c>
      <c r="X1" s="295" t="s">
        <v>82</v>
      </c>
      <c r="Y1" s="289" t="s">
        <v>83</v>
      </c>
      <c r="Z1" s="289" t="s">
        <v>0</v>
      </c>
      <c r="AA1" s="289" t="s">
        <v>84</v>
      </c>
      <c r="AB1" s="293" t="s">
        <v>85</v>
      </c>
      <c r="AC1" s="296" t="s">
        <v>86</v>
      </c>
      <c r="AD1" s="289" t="s">
        <v>87</v>
      </c>
      <c r="AE1" s="293" t="s">
        <v>88</v>
      </c>
      <c r="AF1" s="289" t="s">
        <v>89</v>
      </c>
      <c r="AG1" s="297" t="s">
        <v>90</v>
      </c>
      <c r="AH1" s="297" t="s">
        <v>91</v>
      </c>
      <c r="AI1" s="297" t="s">
        <v>92</v>
      </c>
    </row>
    <row r="2" spans="1:188" ht="15" customHeight="1">
      <c r="A2" s="208" t="s">
        <v>35</v>
      </c>
      <c r="B2" s="209" t="s">
        <v>11</v>
      </c>
      <c r="C2" s="209"/>
      <c r="D2" s="210"/>
      <c r="E2" s="211">
        <v>0.9002</v>
      </c>
      <c r="F2" s="212">
        <v>0.8694</v>
      </c>
      <c r="G2" s="213">
        <v>0.8733018838120303</v>
      </c>
      <c r="H2" s="213">
        <v>0.9213676625546404</v>
      </c>
      <c r="I2" s="92">
        <f>+'[1]rizika2010'!$B$6/'[1]rizika2010'!$B$5*100</f>
        <v>85.90486962522387</v>
      </c>
      <c r="J2" s="214">
        <v>0.8833031951634236</v>
      </c>
      <c r="K2" s="215"/>
      <c r="L2" s="216">
        <v>0.871</v>
      </c>
      <c r="M2" s="217">
        <v>0.8868</v>
      </c>
      <c r="N2" s="218">
        <v>87.83886992</v>
      </c>
      <c r="O2" s="215"/>
      <c r="P2" s="219">
        <v>0.8195976069279672</v>
      </c>
      <c r="Q2" s="220">
        <v>84.88814904907171</v>
      </c>
      <c r="R2" s="221">
        <v>0.7578</v>
      </c>
      <c r="S2" s="221"/>
      <c r="T2" s="221">
        <v>0.888</v>
      </c>
      <c r="U2" s="222"/>
      <c r="V2" s="223" t="s">
        <v>99</v>
      </c>
      <c r="W2" s="224">
        <v>0.8643664579709195</v>
      </c>
      <c r="X2" s="225">
        <v>0.9005968889086164</v>
      </c>
      <c r="Y2" s="221">
        <v>0.7816</v>
      </c>
      <c r="Z2" s="211">
        <v>0.8752</v>
      </c>
      <c r="AA2" s="226">
        <v>89.72359068472153</v>
      </c>
      <c r="AB2" s="227">
        <v>0.854</v>
      </c>
      <c r="AC2" s="228">
        <v>0.6413</v>
      </c>
      <c r="AD2" s="229">
        <v>0.9203</v>
      </c>
      <c r="AE2" s="222">
        <v>0.8739359415200343</v>
      </c>
      <c r="AF2" s="230">
        <v>0.7915543637555008</v>
      </c>
      <c r="AG2" s="224"/>
      <c r="AH2" s="224"/>
      <c r="AI2" s="231">
        <v>0.9093890701147958</v>
      </c>
      <c r="AJ2" s="25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</row>
    <row r="3" spans="1:188" ht="15" customHeight="1">
      <c r="A3" s="182" t="s">
        <v>12</v>
      </c>
      <c r="B3" s="183" t="s">
        <v>52</v>
      </c>
      <c r="C3" s="184" t="s">
        <v>13</v>
      </c>
      <c r="D3" s="75"/>
      <c r="E3" s="59">
        <v>0.9197</v>
      </c>
      <c r="F3" s="185">
        <v>0.8478</v>
      </c>
      <c r="G3" s="186">
        <v>1</v>
      </c>
      <c r="H3" s="87">
        <v>1</v>
      </c>
      <c r="I3" s="90">
        <f>+'[1]rizika2010'!$A$8/'[1]rizika2010'!$A$5*100</f>
        <v>75</v>
      </c>
      <c r="J3" s="187">
        <v>1</v>
      </c>
      <c r="K3" s="188"/>
      <c r="L3" s="95">
        <v>1</v>
      </c>
      <c r="M3" s="189">
        <v>1</v>
      </c>
      <c r="N3" s="62">
        <v>100</v>
      </c>
      <c r="O3" s="76"/>
      <c r="P3" s="101">
        <v>0.3684210526315789</v>
      </c>
      <c r="Q3" s="96">
        <v>97.10982658959537</v>
      </c>
      <c r="R3" s="73">
        <v>1</v>
      </c>
      <c r="S3" s="105">
        <v>0.933424</v>
      </c>
      <c r="T3" s="44">
        <v>0.905</v>
      </c>
      <c r="U3" s="50"/>
      <c r="V3" s="179" t="s">
        <v>100</v>
      </c>
      <c r="W3" s="52">
        <v>0.8348623853211009</v>
      </c>
      <c r="X3" s="180">
        <v>0.7857142857142857</v>
      </c>
      <c r="Y3" s="42">
        <v>0.8</v>
      </c>
      <c r="Z3" s="59">
        <v>1</v>
      </c>
      <c r="AA3" s="104">
        <v>100</v>
      </c>
      <c r="AB3" s="37">
        <v>1</v>
      </c>
      <c r="AC3" s="107">
        <v>0.9832</v>
      </c>
      <c r="AD3" s="83">
        <v>0.955</v>
      </c>
      <c r="AE3" s="50">
        <v>0.8666666666666667</v>
      </c>
      <c r="AF3" s="181">
        <v>0.9846938775510204</v>
      </c>
      <c r="AG3" s="49"/>
      <c r="AH3" s="49"/>
      <c r="AI3" s="78">
        <v>0.8883720930232558</v>
      </c>
      <c r="AJ3" s="25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</row>
    <row r="4" spans="1:188" ht="15" customHeight="1">
      <c r="A4" s="182"/>
      <c r="B4" s="183"/>
      <c r="C4" s="184" t="s">
        <v>14</v>
      </c>
      <c r="D4" s="75"/>
      <c r="E4" s="59">
        <v>0.0763</v>
      </c>
      <c r="F4" s="185">
        <v>0.0435</v>
      </c>
      <c r="G4" s="186">
        <v>0</v>
      </c>
      <c r="H4" s="87">
        <v>0</v>
      </c>
      <c r="I4" s="90">
        <f>+'[1]rizika2010'!$A$32/'[1]rizika2010'!$A$5*100</f>
        <v>25</v>
      </c>
      <c r="J4" s="187">
        <v>0.009024252679075015</v>
      </c>
      <c r="K4" s="188"/>
      <c r="L4" s="95">
        <v>0.286</v>
      </c>
      <c r="M4" s="189">
        <v>0.0571</v>
      </c>
      <c r="N4" s="62">
        <v>9.0909090909</v>
      </c>
      <c r="O4" s="76"/>
      <c r="P4" s="101">
        <v>0</v>
      </c>
      <c r="Q4" s="96">
        <v>0</v>
      </c>
      <c r="R4" s="73">
        <v>0.2</v>
      </c>
      <c r="S4" s="105">
        <v>0.028533</v>
      </c>
      <c r="T4" s="44">
        <v>0.095</v>
      </c>
      <c r="U4" s="50"/>
      <c r="V4" s="179" t="s">
        <v>101</v>
      </c>
      <c r="W4" s="52">
        <v>0.06422018348623854</v>
      </c>
      <c r="X4" s="180">
        <v>0.14285714285714285</v>
      </c>
      <c r="Y4" s="42">
        <v>0.0308</v>
      </c>
      <c r="Z4" s="59">
        <v>0</v>
      </c>
      <c r="AA4" s="104">
        <v>5.263157894736842</v>
      </c>
      <c r="AB4" s="37">
        <v>0.030303030303030304</v>
      </c>
      <c r="AC4" s="107">
        <v>0.1261</v>
      </c>
      <c r="AD4" s="83">
        <v>0</v>
      </c>
      <c r="AE4" s="50">
        <v>0.13333333333333333</v>
      </c>
      <c r="AF4" s="181">
        <v>0.04591836734693878</v>
      </c>
      <c r="AG4" s="49"/>
      <c r="AH4" s="49"/>
      <c r="AI4" s="78">
        <v>0.05581395348837209</v>
      </c>
      <c r="AJ4" s="25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1:188" ht="15" customHeight="1">
      <c r="A5" s="182"/>
      <c r="B5" s="183"/>
      <c r="C5" s="184" t="s">
        <v>15</v>
      </c>
      <c r="D5" s="75"/>
      <c r="E5" s="59">
        <v>0.0039</v>
      </c>
      <c r="F5" s="185">
        <v>0.1087</v>
      </c>
      <c r="G5" s="186">
        <v>0</v>
      </c>
      <c r="H5" s="87">
        <v>0</v>
      </c>
      <c r="I5" s="90" t="s">
        <v>9</v>
      </c>
      <c r="J5" s="187">
        <v>0.014664410603496898</v>
      </c>
      <c r="K5" s="188"/>
      <c r="L5" s="95">
        <v>0</v>
      </c>
      <c r="M5" s="189">
        <v>0</v>
      </c>
      <c r="N5" s="62">
        <v>12.987012987</v>
      </c>
      <c r="O5" s="76"/>
      <c r="P5" s="101">
        <v>0.631578947368421</v>
      </c>
      <c r="Q5" s="96">
        <v>2.8901734104046244</v>
      </c>
      <c r="R5" s="73">
        <v>0.2222</v>
      </c>
      <c r="S5" s="105">
        <v>0.038043</v>
      </c>
      <c r="T5" s="44">
        <v>0</v>
      </c>
      <c r="U5" s="50"/>
      <c r="V5" s="179" t="s">
        <v>101</v>
      </c>
      <c r="W5" s="52">
        <v>0.10091743119266056</v>
      </c>
      <c r="X5" s="180">
        <v>0.07142857142857142</v>
      </c>
      <c r="Y5" s="42">
        <v>0.1692</v>
      </c>
      <c r="Z5" s="59">
        <v>0</v>
      </c>
      <c r="AA5" s="104">
        <v>7.017543859649122</v>
      </c>
      <c r="AB5" s="37">
        <v>0</v>
      </c>
      <c r="AC5" s="107">
        <v>0.0924</v>
      </c>
      <c r="AD5" s="83">
        <v>0.045</v>
      </c>
      <c r="AE5" s="50">
        <v>0</v>
      </c>
      <c r="AF5" s="181">
        <v>0.10204081632653061</v>
      </c>
      <c r="AG5" s="49"/>
      <c r="AH5" s="49"/>
      <c r="AI5" s="78">
        <v>0.05581395348837209</v>
      </c>
      <c r="AJ5" s="25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88" ht="15" customHeight="1">
      <c r="A6" s="182"/>
      <c r="B6" s="183" t="s">
        <v>16</v>
      </c>
      <c r="C6" s="184" t="s">
        <v>13</v>
      </c>
      <c r="D6" s="75"/>
      <c r="E6" s="59">
        <v>0.6877</v>
      </c>
      <c r="F6" s="185">
        <v>0.3539</v>
      </c>
      <c r="G6" s="186">
        <v>1</v>
      </c>
      <c r="H6" s="87">
        <v>1</v>
      </c>
      <c r="I6" s="90">
        <f>+'[2]rizika2010'!$B$7/'[2]rizika2010'!$B$6*100</f>
        <v>45.352573349349775</v>
      </c>
      <c r="J6" s="187">
        <v>0.5824429430840725</v>
      </c>
      <c r="K6" s="188"/>
      <c r="L6" s="95">
        <v>0.122</v>
      </c>
      <c r="M6" s="189">
        <v>0.8191</v>
      </c>
      <c r="N6" s="62">
        <v>62.568453982</v>
      </c>
      <c r="O6" s="76"/>
      <c r="P6" s="101">
        <v>0.5217164245085606</v>
      </c>
      <c r="Q6" s="96">
        <v>78.89621128696479</v>
      </c>
      <c r="R6" s="73">
        <v>0.587</v>
      </c>
      <c r="S6" s="105">
        <v>0.795833</v>
      </c>
      <c r="T6" s="44">
        <v>0.631</v>
      </c>
      <c r="U6" s="43"/>
      <c r="V6" s="179" t="s">
        <v>102</v>
      </c>
      <c r="W6" s="52">
        <v>0.6715026524687436</v>
      </c>
      <c r="X6" s="180">
        <v>0.8045629567264723</v>
      </c>
      <c r="Y6" s="42">
        <v>0.2438</v>
      </c>
      <c r="Z6" s="59">
        <v>1</v>
      </c>
      <c r="AA6" s="104">
        <v>73.5022711366349</v>
      </c>
      <c r="AB6" s="37">
        <v>1</v>
      </c>
      <c r="AC6" s="107">
        <v>0.2354</v>
      </c>
      <c r="AD6" s="83">
        <v>0.9986</v>
      </c>
      <c r="AE6" s="50">
        <v>0.6262200827760036</v>
      </c>
      <c r="AF6" s="181">
        <v>0.406471070273775</v>
      </c>
      <c r="AG6" s="49"/>
      <c r="AH6" s="49"/>
      <c r="AI6" s="78">
        <v>0.5669342619840195</v>
      </c>
      <c r="AJ6" s="25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ht="15" customHeight="1">
      <c r="A7" s="182"/>
      <c r="B7" s="183"/>
      <c r="C7" s="184" t="s">
        <v>14</v>
      </c>
      <c r="D7" s="75"/>
      <c r="E7" s="59">
        <v>0.1876</v>
      </c>
      <c r="F7" s="185">
        <v>0.1798</v>
      </c>
      <c r="G7" s="186">
        <v>0</v>
      </c>
      <c r="H7" s="87">
        <v>0</v>
      </c>
      <c r="I7" s="90">
        <f>+'[2]rizika2010'!$B$32/'[2]rizika2010'!$B$6*100</f>
        <v>54.64742665065023</v>
      </c>
      <c r="J7" s="187">
        <v>0.1816193830179361</v>
      </c>
      <c r="K7" s="188"/>
      <c r="L7" s="95">
        <v>0.878</v>
      </c>
      <c r="M7" s="189">
        <v>0.1809</v>
      </c>
      <c r="N7" s="62">
        <v>4.9848198223</v>
      </c>
      <c r="O7" s="76"/>
      <c r="P7" s="101">
        <v>0</v>
      </c>
      <c r="Q7" s="96">
        <v>0</v>
      </c>
      <c r="R7" s="73">
        <v>0.21533737033016254</v>
      </c>
      <c r="S7" s="105">
        <v>0.021917</v>
      </c>
      <c r="T7" s="44">
        <v>0.369</v>
      </c>
      <c r="U7" s="43"/>
      <c r="V7" s="179" t="s">
        <v>103</v>
      </c>
      <c r="W7" s="52">
        <v>0.13036419691495615</v>
      </c>
      <c r="X7" s="180">
        <v>0.18547854630675029</v>
      </c>
      <c r="Y7" s="42">
        <v>0.0123</v>
      </c>
      <c r="Z7" s="59">
        <v>0</v>
      </c>
      <c r="AA7" s="104">
        <v>17.836727340071736</v>
      </c>
      <c r="AB7" s="37">
        <v>0.04829</v>
      </c>
      <c r="AC7" s="107">
        <v>0.5807</v>
      </c>
      <c r="AD7" s="83">
        <v>0</v>
      </c>
      <c r="AE7" s="50">
        <v>0.22976070346331803</v>
      </c>
      <c r="AF7" s="181">
        <v>0.11552534054648299</v>
      </c>
      <c r="AG7" s="49"/>
      <c r="AH7" s="49"/>
      <c r="AI7" s="78">
        <v>0.16279955741973973</v>
      </c>
      <c r="AJ7" s="25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15" customHeight="1">
      <c r="A8" s="182"/>
      <c r="B8" s="183"/>
      <c r="C8" s="184" t="s">
        <v>15</v>
      </c>
      <c r="D8" s="75"/>
      <c r="E8" s="60">
        <v>0.1247</v>
      </c>
      <c r="F8" s="185">
        <v>0.4663</v>
      </c>
      <c r="G8" s="186">
        <v>0</v>
      </c>
      <c r="H8" s="87">
        <v>0</v>
      </c>
      <c r="I8" s="90" t="s">
        <v>9</v>
      </c>
      <c r="J8" s="187">
        <v>0.2493723841662429</v>
      </c>
      <c r="K8" s="188"/>
      <c r="L8" s="95">
        <v>0</v>
      </c>
      <c r="M8" s="189">
        <v>0</v>
      </c>
      <c r="N8" s="62">
        <v>32.446725557</v>
      </c>
      <c r="O8" s="76"/>
      <c r="P8" s="101">
        <v>0.4782835754914394</v>
      </c>
      <c r="Q8" s="96">
        <v>21.093334064986504</v>
      </c>
      <c r="R8" s="73">
        <v>0.19769356176802153</v>
      </c>
      <c r="S8" s="105">
        <v>0.18225</v>
      </c>
      <c r="T8" s="44">
        <v>0</v>
      </c>
      <c r="U8" s="43"/>
      <c r="V8" s="190">
        <v>13</v>
      </c>
      <c r="W8" s="52">
        <v>0.1981331506163003</v>
      </c>
      <c r="X8" s="180">
        <v>0.009958496966777421</v>
      </c>
      <c r="Y8" s="42">
        <v>0.7439</v>
      </c>
      <c r="Z8" s="59">
        <v>0</v>
      </c>
      <c r="AA8" s="104">
        <v>8.661001523293356</v>
      </c>
      <c r="AB8" s="37">
        <v>0</v>
      </c>
      <c r="AC8" s="107">
        <v>0.1839</v>
      </c>
      <c r="AD8" s="83">
        <v>0.0014</v>
      </c>
      <c r="AE8" s="50">
        <v>0.13650030353178372</v>
      </c>
      <c r="AF8" s="181">
        <v>0.4780035891797421</v>
      </c>
      <c r="AG8" s="49"/>
      <c r="AH8" s="49"/>
      <c r="AI8" s="78">
        <v>0.2702661805962407</v>
      </c>
      <c r="AJ8" s="25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188" ht="30" customHeight="1">
      <c r="A9" s="191" t="s">
        <v>37</v>
      </c>
      <c r="B9" s="183" t="s">
        <v>57</v>
      </c>
      <c r="C9" s="192" t="s">
        <v>53</v>
      </c>
      <c r="D9" s="75"/>
      <c r="E9" s="59">
        <v>0.0285</v>
      </c>
      <c r="F9" s="185">
        <v>0.01746822857082363</v>
      </c>
      <c r="G9" s="185" t="s">
        <v>120</v>
      </c>
      <c r="H9" s="88">
        <v>0</v>
      </c>
      <c r="I9" s="90">
        <f>+('[2]rizika2010'!$E$25+'[2]rizika2010'!$E$34)/('[2]rizika2010'!$E$24+'[2]rizika2010'!$E$32)*100</f>
        <v>1.8105418581651112</v>
      </c>
      <c r="J9" s="193">
        <v>0.006765470409069473</v>
      </c>
      <c r="K9" s="188"/>
      <c r="L9" s="95">
        <v>0</v>
      </c>
      <c r="M9" s="189">
        <v>0</v>
      </c>
      <c r="N9" s="62">
        <v>0.075944035</v>
      </c>
      <c r="O9" s="45" t="s">
        <v>122</v>
      </c>
      <c r="P9" s="101">
        <v>0.012054924008564786</v>
      </c>
      <c r="Q9" s="96">
        <v>0.007575611164615643</v>
      </c>
      <c r="R9" s="59">
        <v>0.0044</v>
      </c>
      <c r="S9" s="105">
        <v>0.000759</v>
      </c>
      <c r="T9" s="44">
        <v>0</v>
      </c>
      <c r="U9" s="43"/>
      <c r="V9" s="190">
        <v>0</v>
      </c>
      <c r="W9" s="52">
        <v>0.047282614638013365</v>
      </c>
      <c r="X9" s="180">
        <v>0</v>
      </c>
      <c r="Y9" s="42">
        <v>0.015094349320482014</v>
      </c>
      <c r="Z9" s="59" t="s">
        <v>9</v>
      </c>
      <c r="AA9" s="104">
        <v>0.25434947833306826</v>
      </c>
      <c r="AB9" s="37">
        <v>0</v>
      </c>
      <c r="AC9" s="107" t="s">
        <v>9</v>
      </c>
      <c r="AD9" s="83">
        <v>0</v>
      </c>
      <c r="AE9" s="50">
        <v>7.392547981337224E-05</v>
      </c>
      <c r="AF9" s="181">
        <v>0.013591152228106241</v>
      </c>
      <c r="AG9" s="49"/>
      <c r="AH9" s="49"/>
      <c r="AI9" s="78">
        <v>0.0014661120623173692</v>
      </c>
      <c r="AJ9" s="25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</row>
    <row r="10" spans="1:188" ht="15" customHeight="1">
      <c r="A10" s="191"/>
      <c r="B10" s="183"/>
      <c r="C10" s="184" t="s">
        <v>54</v>
      </c>
      <c r="D10" s="75"/>
      <c r="E10" s="60">
        <v>0.1753</v>
      </c>
      <c r="F10" s="185">
        <v>0.14858545730116177</v>
      </c>
      <c r="G10" s="185" t="s">
        <v>120</v>
      </c>
      <c r="H10" s="87">
        <v>0</v>
      </c>
      <c r="I10" s="90">
        <f>+('[2]rizika2010'!$E$26+'[2]rizika2010'!$E$35)/('[2]rizika2010'!$E$24+'[2]rizika2010'!$E$32)*100</f>
        <v>9.032778424194273</v>
      </c>
      <c r="J10" s="187">
        <v>0.06135775314580385</v>
      </c>
      <c r="K10" s="188"/>
      <c r="L10" s="95">
        <v>0.006</v>
      </c>
      <c r="M10" s="189">
        <v>0</v>
      </c>
      <c r="N10" s="62">
        <v>2.2376253762</v>
      </c>
      <c r="O10" s="45" t="s">
        <v>122</v>
      </c>
      <c r="P10" s="101">
        <v>0.0693515790266937</v>
      </c>
      <c r="Q10" s="96">
        <v>1.6789078233627457</v>
      </c>
      <c r="R10" s="59">
        <v>0.0211</v>
      </c>
      <c r="S10" s="105">
        <v>0.024461</v>
      </c>
      <c r="T10" s="44">
        <v>0.012</v>
      </c>
      <c r="U10" s="43"/>
      <c r="V10" s="179" t="s">
        <v>104</v>
      </c>
      <c r="W10" s="52">
        <v>0.3451735876616819</v>
      </c>
      <c r="X10" s="180">
        <v>0.5418145332213992</v>
      </c>
      <c r="Y10" s="42">
        <v>0.10057780703508504</v>
      </c>
      <c r="Z10" s="59" t="s">
        <v>9</v>
      </c>
      <c r="AA10" s="104">
        <v>2.9026065900900933</v>
      </c>
      <c r="AB10" s="37">
        <v>0.0071</v>
      </c>
      <c r="AC10" s="107" t="s">
        <v>9</v>
      </c>
      <c r="AD10" s="83">
        <v>0.098</v>
      </c>
      <c r="AE10" s="50">
        <v>0.011418027064376716</v>
      </c>
      <c r="AF10" s="181">
        <v>0.03611180789470108</v>
      </c>
      <c r="AG10" s="49"/>
      <c r="AH10" s="49"/>
      <c r="AI10" s="78">
        <v>0.057107270660208015</v>
      </c>
      <c r="AJ10" s="25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ht="15" customHeight="1">
      <c r="A11" s="191"/>
      <c r="B11" s="183"/>
      <c r="C11" s="184" t="s">
        <v>55</v>
      </c>
      <c r="D11" s="75"/>
      <c r="E11" s="59">
        <v>0.3764</v>
      </c>
      <c r="F11" s="185">
        <v>0.5286232145250107</v>
      </c>
      <c r="G11" s="185" t="s">
        <v>121</v>
      </c>
      <c r="H11" s="87">
        <v>0</v>
      </c>
      <c r="I11" s="90">
        <f>+('[2]rizika2010'!$E$27+'[2]rizika2010'!$E$36)/('[2]rizika2010'!$E$24+'[2]rizika2010'!$E$32)*100</f>
        <v>51.82055097431222</v>
      </c>
      <c r="J11" s="187">
        <v>0.2597223293431464</v>
      </c>
      <c r="K11" s="188"/>
      <c r="L11" s="95">
        <v>0.721</v>
      </c>
      <c r="M11" s="189">
        <v>0.1448</v>
      </c>
      <c r="N11" s="62">
        <v>21.952223845</v>
      </c>
      <c r="O11" s="45" t="s">
        <v>122</v>
      </c>
      <c r="P11" s="101">
        <v>0.5015101947890662</v>
      </c>
      <c r="Q11" s="96">
        <v>9.409298262105803</v>
      </c>
      <c r="R11" s="59">
        <v>0.2475</v>
      </c>
      <c r="S11" s="105">
        <v>0.739313</v>
      </c>
      <c r="T11" s="44">
        <v>0.688</v>
      </c>
      <c r="U11" s="43"/>
      <c r="V11" s="179" t="s">
        <v>105</v>
      </c>
      <c r="W11" s="52">
        <v>0.3307176877403566</v>
      </c>
      <c r="X11" s="180">
        <v>0.4072304543614318</v>
      </c>
      <c r="Y11" s="42">
        <v>0.4738911990222508</v>
      </c>
      <c r="Z11" s="59" t="s">
        <v>9</v>
      </c>
      <c r="AA11" s="104">
        <v>70.89627942880796</v>
      </c>
      <c r="AB11" s="37">
        <v>0.0404</v>
      </c>
      <c r="AC11" s="107" t="s">
        <v>9</v>
      </c>
      <c r="AD11" s="83">
        <v>0</v>
      </c>
      <c r="AE11" s="50">
        <v>0.1919287538417738</v>
      </c>
      <c r="AF11" s="181">
        <v>0.39736637945023995</v>
      </c>
      <c r="AG11" s="49"/>
      <c r="AH11" s="49"/>
      <c r="AI11" s="78">
        <v>0.4383943928055976</v>
      </c>
      <c r="AJ11" s="25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ht="15" customHeight="1">
      <c r="A12" s="191"/>
      <c r="B12" s="183"/>
      <c r="C12" s="184" t="s">
        <v>56</v>
      </c>
      <c r="D12" s="75"/>
      <c r="E12" s="60">
        <v>0.139</v>
      </c>
      <c r="F12" s="185">
        <v>0.15011089297881575</v>
      </c>
      <c r="G12" s="185" t="s">
        <v>121</v>
      </c>
      <c r="H12" s="87">
        <v>0</v>
      </c>
      <c r="I12" s="90">
        <f>+('[2]rizika2010'!$E$28+'[2]rizika2010'!$E$37)/('[2]rizika2010'!$E$24+'[2]rizika2010'!$E$32)*100</f>
        <v>29.81682478280609</v>
      </c>
      <c r="J12" s="187">
        <v>0.0418904331462134</v>
      </c>
      <c r="K12" s="188"/>
      <c r="L12" s="95">
        <v>0.27</v>
      </c>
      <c r="M12" s="189">
        <v>0.0351</v>
      </c>
      <c r="N12" s="62">
        <v>9.7794976674</v>
      </c>
      <c r="O12" s="45" t="s">
        <v>122</v>
      </c>
      <c r="P12" s="101">
        <v>0.2666587647932008</v>
      </c>
      <c r="Q12" s="96">
        <v>5.5449526952165575</v>
      </c>
      <c r="R12" s="59">
        <v>0.1259</v>
      </c>
      <c r="S12" s="105">
        <v>0.150681</v>
      </c>
      <c r="T12" s="44">
        <v>0.299</v>
      </c>
      <c r="U12" s="43"/>
      <c r="V12" s="190">
        <v>13</v>
      </c>
      <c r="W12" s="52">
        <v>0.0872835942748764</v>
      </c>
      <c r="X12" s="180">
        <v>0.00902731483203411</v>
      </c>
      <c r="Y12" s="42">
        <v>0.23558854028169382</v>
      </c>
      <c r="Z12" s="59" t="s">
        <v>9</v>
      </c>
      <c r="AA12" s="104">
        <v>18.766797822067478</v>
      </c>
      <c r="AB12" s="37">
        <v>0</v>
      </c>
      <c r="AC12" s="107" t="s">
        <v>9</v>
      </c>
      <c r="AD12" s="83">
        <v>0</v>
      </c>
      <c r="AE12" s="50">
        <v>0.12085177207323011</v>
      </c>
      <c r="AF12" s="181">
        <v>0.43204040269630195</v>
      </c>
      <c r="AG12" s="49"/>
      <c r="AH12" s="49"/>
      <c r="AI12" s="78">
        <v>0.10032164551974035</v>
      </c>
      <c r="AJ12" s="25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ht="15" customHeight="1">
      <c r="A13" s="191"/>
      <c r="B13" s="183"/>
      <c r="C13" s="184" t="s">
        <v>20</v>
      </c>
      <c r="D13" s="75"/>
      <c r="E13" s="60">
        <v>0.0643</v>
      </c>
      <c r="F13" s="185">
        <v>0.009927117515419907</v>
      </c>
      <c r="G13" s="185" t="s">
        <v>121</v>
      </c>
      <c r="H13" s="87">
        <v>0</v>
      </c>
      <c r="I13" s="90">
        <f>+('[2]rizika2010'!$E$29+'[2]rizika2010'!$E$38)/('[2]rizika2010'!$E$24+'[2]rizika2010'!$E$32)*100</f>
        <v>0.6337987999590485</v>
      </c>
      <c r="J13" s="187">
        <v>0.010681377619832736</v>
      </c>
      <c r="K13" s="188"/>
      <c r="L13" s="95">
        <v>0</v>
      </c>
      <c r="M13" s="189">
        <v>0.0007</v>
      </c>
      <c r="N13" s="62">
        <v>3.0987985169</v>
      </c>
      <c r="O13" s="45" t="s">
        <v>122</v>
      </c>
      <c r="P13" s="101">
        <v>0.05525330577832669</v>
      </c>
      <c r="Q13" s="96">
        <v>0.11282836801829507</v>
      </c>
      <c r="R13" s="59">
        <v>0</v>
      </c>
      <c r="S13" s="105">
        <v>0.077682</v>
      </c>
      <c r="T13" s="44">
        <v>0</v>
      </c>
      <c r="U13" s="43"/>
      <c r="V13" s="190">
        <v>0</v>
      </c>
      <c r="W13" s="52">
        <v>0.11644438033761373</v>
      </c>
      <c r="X13" s="180">
        <v>0.00042066606891295183</v>
      </c>
      <c r="Y13" s="42">
        <v>0.035694146532171844</v>
      </c>
      <c r="Z13" s="59" t="s">
        <v>9</v>
      </c>
      <c r="AA13" s="104">
        <v>2.553387376243425</v>
      </c>
      <c r="AB13" s="37">
        <v>0.0008</v>
      </c>
      <c r="AC13" s="107">
        <v>0.0005</v>
      </c>
      <c r="AD13" s="83">
        <v>0.0502</v>
      </c>
      <c r="AE13" s="50">
        <v>0.0012443515493709013</v>
      </c>
      <c r="AF13" s="181">
        <v>0.0017928620541336035</v>
      </c>
      <c r="AG13" s="49"/>
      <c r="AH13" s="49"/>
      <c r="AI13" s="78">
        <v>0.029917312129859625</v>
      </c>
      <c r="AJ13" s="25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ht="15" customHeight="1">
      <c r="A14" s="191"/>
      <c r="B14" s="183"/>
      <c r="C14" s="248" t="s">
        <v>21</v>
      </c>
      <c r="D14" s="249" t="s">
        <v>62</v>
      </c>
      <c r="E14" s="250">
        <v>0.0213</v>
      </c>
      <c r="F14" s="251">
        <v>0.11154070077469123</v>
      </c>
      <c r="G14" s="251" t="s">
        <v>121</v>
      </c>
      <c r="H14" s="252">
        <v>0</v>
      </c>
      <c r="I14" s="253">
        <f>+'[2]rizika2010'!$E$39/('[2]rizika2010'!$E$24+'[2]rizika2010'!$E$32)*100</f>
        <v>0.12759984981382722</v>
      </c>
      <c r="J14" s="254">
        <v>0.025289812222585327</v>
      </c>
      <c r="K14" s="255"/>
      <c r="L14" s="256">
        <v>0</v>
      </c>
      <c r="M14" s="257">
        <v>0.0003</v>
      </c>
      <c r="N14" s="258">
        <v>0.2874559387</v>
      </c>
      <c r="O14" s="259" t="s">
        <v>122</v>
      </c>
      <c r="P14" s="260">
        <v>0.0354126097848444</v>
      </c>
      <c r="Q14" s="261">
        <v>0</v>
      </c>
      <c r="R14" s="250">
        <v>0.0123</v>
      </c>
      <c r="S14" s="262">
        <v>0.000242</v>
      </c>
      <c r="T14" s="263">
        <v>0</v>
      </c>
      <c r="U14" s="264"/>
      <c r="V14" s="265">
        <v>0</v>
      </c>
      <c r="W14" s="266">
        <v>0.055737721134100665</v>
      </c>
      <c r="X14" s="267">
        <v>0.0316484089292808</v>
      </c>
      <c r="Y14" s="268">
        <v>0.04185764139079705</v>
      </c>
      <c r="Z14" s="250" t="s">
        <v>9</v>
      </c>
      <c r="AA14" s="269">
        <v>4.626579304457977</v>
      </c>
      <c r="AB14" s="270">
        <v>0</v>
      </c>
      <c r="AC14" s="271" t="s">
        <v>9</v>
      </c>
      <c r="AD14" s="272">
        <v>0</v>
      </c>
      <c r="AE14" s="264">
        <v>3.6416492518902583E-06</v>
      </c>
      <c r="AF14" s="273">
        <v>0.08408407569498993</v>
      </c>
      <c r="AG14" s="274"/>
      <c r="AH14" s="274"/>
      <c r="AI14" s="275">
        <v>0.005590850605781641</v>
      </c>
      <c r="AJ14" s="25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ht="30" customHeight="1">
      <c r="A15" s="191"/>
      <c r="B15" s="183"/>
      <c r="C15" s="192" t="s">
        <v>22</v>
      </c>
      <c r="D15" s="75"/>
      <c r="E15" s="59"/>
      <c r="F15" s="185">
        <v>0.033744388291402735</v>
      </c>
      <c r="G15" s="185" t="s">
        <v>121</v>
      </c>
      <c r="H15" s="88">
        <v>0</v>
      </c>
      <c r="I15" s="91">
        <f>+('[2]rizika2010'!$E$30+'[2]rizika2010'!$E$40)/('[2]rizika2010'!$E$24+'[2]rizika2010'!$E$32)*100</f>
        <v>6.757905310749432</v>
      </c>
      <c r="J15" s="193">
        <v>0.011855107159642964</v>
      </c>
      <c r="K15" s="188"/>
      <c r="L15" s="95">
        <v>0.003</v>
      </c>
      <c r="M15" s="189">
        <v>0</v>
      </c>
      <c r="N15" s="63" t="s">
        <v>96</v>
      </c>
      <c r="O15" s="45" t="s">
        <v>122</v>
      </c>
      <c r="P15" s="101">
        <v>0.05975862181930336</v>
      </c>
      <c r="Q15" s="96">
        <v>0.007605760123664403</v>
      </c>
      <c r="R15" s="59">
        <v>0.0018</v>
      </c>
      <c r="S15" s="105">
        <v>0.00014</v>
      </c>
      <c r="T15" s="44">
        <v>0.001</v>
      </c>
      <c r="U15" s="43"/>
      <c r="V15" s="190">
        <v>0</v>
      </c>
      <c r="W15" s="52">
        <v>0.01736041421335727</v>
      </c>
      <c r="X15" s="180">
        <v>0.009858622586941238</v>
      </c>
      <c r="Y15" s="42">
        <v>0.08935750255004717</v>
      </c>
      <c r="Z15" s="59" t="s">
        <v>9</v>
      </c>
      <c r="AA15" s="104" t="s">
        <v>9</v>
      </c>
      <c r="AB15" s="37">
        <v>0</v>
      </c>
      <c r="AC15" s="107">
        <v>0.0137</v>
      </c>
      <c r="AD15" s="83">
        <v>0.8515</v>
      </c>
      <c r="AE15" s="50">
        <v>0.0054089416338326006</v>
      </c>
      <c r="AF15" s="181">
        <v>0.03501330604280388</v>
      </c>
      <c r="AG15" s="49"/>
      <c r="AH15" s="49"/>
      <c r="AI15" s="78">
        <v>0</v>
      </c>
      <c r="AJ15" s="25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ht="15" customHeight="1">
      <c r="A16" s="191"/>
      <c r="B16" s="183"/>
      <c r="C16" s="184" t="s">
        <v>23</v>
      </c>
      <c r="D16" s="75"/>
      <c r="E16" s="59">
        <v>0.0012</v>
      </c>
      <c r="F16" s="185">
        <v>7.839846806017917E-05</v>
      </c>
      <c r="G16" s="185" t="s">
        <v>121</v>
      </c>
      <c r="H16" s="87">
        <v>0</v>
      </c>
      <c r="I16" s="93" t="s">
        <v>9</v>
      </c>
      <c r="J16" s="187" t="s">
        <v>9</v>
      </c>
      <c r="K16" s="188"/>
      <c r="L16" s="95" t="s">
        <v>9</v>
      </c>
      <c r="M16" s="189">
        <v>0.0004</v>
      </c>
      <c r="N16" s="63" t="s">
        <v>96</v>
      </c>
      <c r="O16" s="45" t="s">
        <v>122</v>
      </c>
      <c r="P16" s="103" t="s">
        <v>96</v>
      </c>
      <c r="Q16" s="96">
        <v>0.2875443265203171</v>
      </c>
      <c r="R16" s="73">
        <v>0</v>
      </c>
      <c r="S16" s="105">
        <v>0.006722</v>
      </c>
      <c r="T16" s="44">
        <v>0</v>
      </c>
      <c r="U16" s="43"/>
      <c r="V16" s="194">
        <v>0</v>
      </c>
      <c r="W16" s="49" t="s">
        <v>124</v>
      </c>
      <c r="X16" s="180">
        <v>0</v>
      </c>
      <c r="Y16" s="42">
        <v>0.007938813867472286</v>
      </c>
      <c r="Z16" s="59" t="s">
        <v>9</v>
      </c>
      <c r="AA16" s="104" t="s">
        <v>9</v>
      </c>
      <c r="AB16" s="37">
        <v>0</v>
      </c>
      <c r="AC16" s="107">
        <v>0.0027</v>
      </c>
      <c r="AD16" s="83">
        <v>0</v>
      </c>
      <c r="AE16" s="50">
        <v>0</v>
      </c>
      <c r="AF16" s="181">
        <v>0</v>
      </c>
      <c r="AG16" s="49"/>
      <c r="AH16" s="49"/>
      <c r="AI16" s="78">
        <v>0.005607814790571476</v>
      </c>
      <c r="AJ16" s="25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ht="28.5" customHeight="1">
      <c r="A17" s="191" t="s">
        <v>38</v>
      </c>
      <c r="B17" s="195" t="s">
        <v>17</v>
      </c>
      <c r="C17" s="196" t="s">
        <v>48</v>
      </c>
      <c r="D17" s="75"/>
      <c r="E17" s="59">
        <v>0.1382</v>
      </c>
      <c r="F17" s="185">
        <v>0.02058583496364558</v>
      </c>
      <c r="G17" s="186">
        <v>0.007032931687161343</v>
      </c>
      <c r="H17" s="88">
        <v>0.003306379227208012</v>
      </c>
      <c r="I17" s="90">
        <f>+'[2]rizika2010'!$B$9/'[2]rizika2010'!$B$8*100</f>
        <v>0.43318843246217453</v>
      </c>
      <c r="J17" s="193">
        <v>0.001306657519064614</v>
      </c>
      <c r="K17" s="45"/>
      <c r="L17" s="95">
        <v>0.013</v>
      </c>
      <c r="M17" s="189">
        <v>0.0192</v>
      </c>
      <c r="N17" s="62">
        <v>0.5449868212</v>
      </c>
      <c r="O17" s="197">
        <v>0.03556861807128851</v>
      </c>
      <c r="P17" s="100" t="s">
        <v>9</v>
      </c>
      <c r="Q17" s="96">
        <v>0.0316509472987955</v>
      </c>
      <c r="R17" s="59">
        <v>0.0029</v>
      </c>
      <c r="S17" s="105">
        <v>0.000563</v>
      </c>
      <c r="T17" s="44">
        <v>0.005</v>
      </c>
      <c r="U17" s="53"/>
      <c r="V17" s="179" t="s">
        <v>106</v>
      </c>
      <c r="W17" s="52">
        <v>0.006391164416916022</v>
      </c>
      <c r="X17" s="180">
        <v>0.0037295284766809336</v>
      </c>
      <c r="Y17" s="49">
        <v>0.011868904055866932</v>
      </c>
      <c r="Z17" s="41">
        <v>0.0015904401782903224</v>
      </c>
      <c r="AA17" s="104">
        <v>2.110681254336981</v>
      </c>
      <c r="AB17" s="37">
        <v>0.004</v>
      </c>
      <c r="AC17" s="108">
        <v>0.007</v>
      </c>
      <c r="AD17" s="82">
        <v>0.0015067559344791174</v>
      </c>
      <c r="AE17" s="198">
        <v>0.00022760307824314116</v>
      </c>
      <c r="AF17" s="181">
        <v>0.0035386100324333236</v>
      </c>
      <c r="AG17" s="49"/>
      <c r="AH17" s="49"/>
      <c r="AI17" s="78">
        <v>0.00012151138392750252</v>
      </c>
      <c r="AJ17" s="25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188" ht="28.5" customHeight="1">
      <c r="A18" s="191"/>
      <c r="B18" s="195"/>
      <c r="C18" s="196" t="s">
        <v>49</v>
      </c>
      <c r="D18" s="75"/>
      <c r="E18" s="59">
        <v>0.0851</v>
      </c>
      <c r="F18" s="185">
        <v>0.004538775895716513</v>
      </c>
      <c r="G18" s="186">
        <v>0.005698828350806479</v>
      </c>
      <c r="H18" s="88">
        <v>0.0005499745639469246</v>
      </c>
      <c r="I18" s="90">
        <f>+'[2]rizika2010'!$B$10/'[2]rizika2010'!$B$8*100</f>
        <v>0.1345951386463734</v>
      </c>
      <c r="J18" s="193">
        <v>0.001439502213372919</v>
      </c>
      <c r="K18" s="45"/>
      <c r="L18" s="95">
        <v>0.061</v>
      </c>
      <c r="M18" s="189">
        <v>0.002</v>
      </c>
      <c r="N18" s="62">
        <v>0.5445675022</v>
      </c>
      <c r="O18" s="77">
        <v>0.08989702014958914</v>
      </c>
      <c r="P18" s="100" t="s">
        <v>9</v>
      </c>
      <c r="Q18" s="96">
        <v>3.686039645755823</v>
      </c>
      <c r="R18" s="59">
        <v>0.0078</v>
      </c>
      <c r="S18" s="105">
        <v>0.005803</v>
      </c>
      <c r="T18" s="44">
        <v>0.004</v>
      </c>
      <c r="U18" s="53"/>
      <c r="V18" s="194">
        <v>0</v>
      </c>
      <c r="W18" s="52">
        <v>0.00038059711510265206</v>
      </c>
      <c r="X18" s="180">
        <v>0.00034211918663881193</v>
      </c>
      <c r="Y18" s="49">
        <v>0.0006107659829029805</v>
      </c>
      <c r="Z18" s="41">
        <v>0.012592561429194198</v>
      </c>
      <c r="AA18" s="104">
        <v>1.2234367746866988</v>
      </c>
      <c r="AB18" s="37">
        <v>0.02</v>
      </c>
      <c r="AC18" s="108">
        <v>0.0031</v>
      </c>
      <c r="AD18" s="82">
        <v>0.005799810303668886</v>
      </c>
      <c r="AE18" s="198">
        <v>0.016932269899647124</v>
      </c>
      <c r="AF18" s="181">
        <v>0.0002923878113027484</v>
      </c>
      <c r="AG18" s="49"/>
      <c r="AH18" s="49"/>
      <c r="AI18" s="78">
        <v>0.022465713558333072</v>
      </c>
      <c r="AJ18" s="25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</row>
    <row r="19" spans="1:188" ht="38.25" customHeight="1">
      <c r="A19" s="191"/>
      <c r="B19" s="195"/>
      <c r="C19" s="196" t="s">
        <v>50</v>
      </c>
      <c r="D19" s="75"/>
      <c r="E19" s="59">
        <v>0.0325</v>
      </c>
      <c r="F19" s="185">
        <v>0.03452498813964455</v>
      </c>
      <c r="G19" s="186">
        <v>0.00019428143422997073</v>
      </c>
      <c r="H19" s="88">
        <v>0.004670917546346314</v>
      </c>
      <c r="I19" s="90">
        <f>+'[2]rizika2010'!$B$11/'[2]rizika2010'!$B$8*100</f>
        <v>0.14578681191337495</v>
      </c>
      <c r="J19" s="193">
        <v>0.0035822416902171767</v>
      </c>
      <c r="K19" s="45"/>
      <c r="L19" s="95">
        <v>0.093</v>
      </c>
      <c r="M19" s="189">
        <v>0.003</v>
      </c>
      <c r="N19" s="62">
        <v>0.4242248751</v>
      </c>
      <c r="O19" s="77">
        <v>0.003129717473797041</v>
      </c>
      <c r="P19" s="100" t="s">
        <v>9</v>
      </c>
      <c r="Q19" s="96">
        <v>0.12531825950785858</v>
      </c>
      <c r="R19" s="59">
        <v>0.0042</v>
      </c>
      <c r="S19" s="105">
        <v>0.010503</v>
      </c>
      <c r="T19" s="44">
        <v>0.001</v>
      </c>
      <c r="U19" s="53"/>
      <c r="V19" s="194" t="s">
        <v>107</v>
      </c>
      <c r="W19" s="52">
        <v>0.009720704951999918</v>
      </c>
      <c r="X19" s="180">
        <v>0.004322799912451776</v>
      </c>
      <c r="Y19" s="49">
        <v>0.009488127036962855</v>
      </c>
      <c r="Z19" s="41">
        <v>0.0030520892794778758</v>
      </c>
      <c r="AA19" s="104">
        <v>1.1518811586243518</v>
      </c>
      <c r="AB19" s="37">
        <v>0.0032</v>
      </c>
      <c r="AC19" s="108">
        <v>0.0022</v>
      </c>
      <c r="AD19" s="82">
        <v>0.0036225249071005486</v>
      </c>
      <c r="AE19" s="198">
        <v>0.011386002036690669</v>
      </c>
      <c r="AF19" s="181">
        <v>0.0008714125064342223</v>
      </c>
      <c r="AG19" s="49"/>
      <c r="AH19" s="49"/>
      <c r="AI19" s="78">
        <v>0.0007730708305287906</v>
      </c>
      <c r="AJ19" s="25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</row>
    <row r="20" spans="1:188" ht="28.5" customHeight="1">
      <c r="A20" s="191"/>
      <c r="B20" s="195"/>
      <c r="C20" s="196" t="s">
        <v>47</v>
      </c>
      <c r="D20" s="75"/>
      <c r="E20" s="59">
        <v>0.0018</v>
      </c>
      <c r="F20" s="185">
        <v>0.00020434868963155794</v>
      </c>
      <c r="G20" s="186">
        <v>2.1086986349128517E-05</v>
      </c>
      <c r="H20" s="88">
        <v>0</v>
      </c>
      <c r="I20" s="90">
        <f>+'[2]rizika2010'!$B$12/'[2]rizika2010'!$B$8*100</f>
        <v>0</v>
      </c>
      <c r="J20" s="193">
        <v>7.82357962248277E-06</v>
      </c>
      <c r="K20" s="45"/>
      <c r="L20" s="95">
        <v>0</v>
      </c>
      <c r="M20" s="189">
        <v>0</v>
      </c>
      <c r="N20" s="62">
        <v>0.000736365</v>
      </c>
      <c r="O20" s="77">
        <v>0.0017853257828606666</v>
      </c>
      <c r="P20" s="100" t="s">
        <v>9</v>
      </c>
      <c r="Q20" s="96">
        <v>0.0007948361931036672</v>
      </c>
      <c r="R20" s="59">
        <v>0</v>
      </c>
      <c r="S20" s="105">
        <v>1.2E-05</v>
      </c>
      <c r="T20" s="44">
        <v>0</v>
      </c>
      <c r="U20" s="53"/>
      <c r="V20" s="194">
        <v>0</v>
      </c>
      <c r="W20" s="52">
        <v>4.652304016168986E-07</v>
      </c>
      <c r="X20" s="180">
        <v>0</v>
      </c>
      <c r="Y20" s="49">
        <v>5.5054546066411725E-05</v>
      </c>
      <c r="Z20" s="41">
        <v>7.830213533063385E-08</v>
      </c>
      <c r="AA20" s="104">
        <v>0.006985610659942256</v>
      </c>
      <c r="AB20" s="37">
        <v>0.0005</v>
      </c>
      <c r="AC20" s="108">
        <v>0</v>
      </c>
      <c r="AD20" s="82">
        <v>0.00019169491172724642</v>
      </c>
      <c r="AE20" s="198">
        <v>0</v>
      </c>
      <c r="AF20" s="181">
        <v>3.305265694924706E-05</v>
      </c>
      <c r="AG20" s="49"/>
      <c r="AH20" s="49"/>
      <c r="AI20" s="78">
        <v>0</v>
      </c>
      <c r="AJ20" s="25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</row>
    <row r="21" spans="1:188" ht="15" customHeight="1">
      <c r="A21" s="191"/>
      <c r="B21" s="195"/>
      <c r="C21" s="196" t="s">
        <v>39</v>
      </c>
      <c r="D21" s="75"/>
      <c r="E21" s="59">
        <v>0.0002</v>
      </c>
      <c r="F21" s="185">
        <v>0</v>
      </c>
      <c r="G21" s="186">
        <v>0</v>
      </c>
      <c r="H21" s="88">
        <v>0</v>
      </c>
      <c r="I21" s="90">
        <f>+'[2]rizika2010'!$B$13/'[2]rizika2010'!$B$8*100</f>
        <v>0</v>
      </c>
      <c r="J21" s="193">
        <v>0</v>
      </c>
      <c r="K21" s="45"/>
      <c r="L21" s="95">
        <v>0</v>
      </c>
      <c r="M21" s="189">
        <v>0</v>
      </c>
      <c r="N21" s="62">
        <v>0.0021221631</v>
      </c>
      <c r="O21" s="77">
        <v>0</v>
      </c>
      <c r="P21" s="100" t="s">
        <v>9</v>
      </c>
      <c r="Q21" s="96">
        <v>0</v>
      </c>
      <c r="R21" s="59">
        <v>0</v>
      </c>
      <c r="S21" s="105">
        <v>0</v>
      </c>
      <c r="T21" s="44">
        <v>0</v>
      </c>
      <c r="U21" s="53"/>
      <c r="V21" s="194">
        <v>0</v>
      </c>
      <c r="W21" s="52"/>
      <c r="X21" s="180">
        <v>0</v>
      </c>
      <c r="Y21" s="49">
        <v>0</v>
      </c>
      <c r="Z21" s="41">
        <v>2.055308244814128E-07</v>
      </c>
      <c r="AA21" s="104">
        <v>0</v>
      </c>
      <c r="AB21" s="37">
        <v>0</v>
      </c>
      <c r="AC21" s="108">
        <v>0</v>
      </c>
      <c r="AD21" s="82">
        <v>0</v>
      </c>
      <c r="AE21" s="198">
        <v>0</v>
      </c>
      <c r="AF21" s="181">
        <v>0.000273310907192552</v>
      </c>
      <c r="AG21" s="49"/>
      <c r="AH21" s="49"/>
      <c r="AI21" s="78">
        <v>2.2035265255407146E-06</v>
      </c>
      <c r="AJ21" s="25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</row>
    <row r="22" spans="1:188" ht="15" customHeight="1">
      <c r="A22" s="191"/>
      <c r="B22" s="195"/>
      <c r="C22" s="196" t="s">
        <v>18</v>
      </c>
      <c r="D22" s="75"/>
      <c r="E22" s="60">
        <v>0.6192</v>
      </c>
      <c r="F22" s="185">
        <v>0.19400001801866107</v>
      </c>
      <c r="G22" s="186">
        <v>0.04062787485913893</v>
      </c>
      <c r="H22" s="88">
        <v>0.10141433376081535</v>
      </c>
      <c r="I22" s="90">
        <f>+'[2]rizika2010'!$B$14/'[2]rizika2010'!$B$8*100</f>
        <v>5.894919405771326</v>
      </c>
      <c r="J22" s="193">
        <v>0.03417942874428648</v>
      </c>
      <c r="K22" s="45"/>
      <c r="L22" s="95">
        <v>0.291</v>
      </c>
      <c r="M22" s="189">
        <v>0.05</v>
      </c>
      <c r="N22" s="62">
        <v>1.3486774673</v>
      </c>
      <c r="O22" s="77">
        <v>0.1633369430382711</v>
      </c>
      <c r="P22" s="100" t="s">
        <v>9</v>
      </c>
      <c r="Q22" s="96">
        <v>4.563304704497701</v>
      </c>
      <c r="R22" s="59">
        <v>0.1159</v>
      </c>
      <c r="S22" s="105">
        <v>0.18091</v>
      </c>
      <c r="T22" s="44">
        <v>0.11</v>
      </c>
      <c r="U22" s="53"/>
      <c r="V22" s="179" t="s">
        <v>108</v>
      </c>
      <c r="W22" s="52">
        <v>0.33932153070626786</v>
      </c>
      <c r="X22" s="180">
        <v>0.22398573497250043</v>
      </c>
      <c r="Y22" s="49">
        <v>0.14252382142312606</v>
      </c>
      <c r="Z22" s="41">
        <v>0.04318388494135954</v>
      </c>
      <c r="AA22" s="104">
        <v>5.981548356316252</v>
      </c>
      <c r="AB22" s="37">
        <v>0.0349</v>
      </c>
      <c r="AC22" s="108">
        <v>0.049</v>
      </c>
      <c r="AD22" s="82">
        <v>0.08369173035306288</v>
      </c>
      <c r="AE22" s="198">
        <v>0.020066846077251205</v>
      </c>
      <c r="AF22" s="181">
        <v>0.082762129595728</v>
      </c>
      <c r="AG22" s="49"/>
      <c r="AH22" s="49"/>
      <c r="AI22" s="78">
        <v>0.0321692203570884</v>
      </c>
      <c r="AJ22" s="25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</row>
    <row r="23" spans="1:188" ht="15" customHeight="1">
      <c r="A23" s="191"/>
      <c r="B23" s="195"/>
      <c r="C23" s="196" t="s">
        <v>40</v>
      </c>
      <c r="D23" s="75"/>
      <c r="E23" s="59">
        <v>0.4109</v>
      </c>
      <c r="F23" s="185">
        <v>0.307328055492838</v>
      </c>
      <c r="G23" s="186">
        <v>0.5113650421627263</v>
      </c>
      <c r="H23" s="88">
        <v>0.42805948688453216</v>
      </c>
      <c r="I23" s="90">
        <f>+'[2]rizika2010'!$B$15/'[2]rizika2010'!$B$8*100</f>
        <v>59.08902021143456</v>
      </c>
      <c r="J23" s="193">
        <v>0.21701300216990077</v>
      </c>
      <c r="K23" s="45"/>
      <c r="L23" s="95">
        <v>0.035</v>
      </c>
      <c r="M23" s="189">
        <v>0.305</v>
      </c>
      <c r="N23" s="62">
        <v>23.323159735</v>
      </c>
      <c r="O23" s="77">
        <v>0.22456014391402246</v>
      </c>
      <c r="P23" s="100" t="s">
        <v>9</v>
      </c>
      <c r="Q23" s="96">
        <v>30.868994611027485</v>
      </c>
      <c r="R23" s="59">
        <v>0.1556</v>
      </c>
      <c r="S23" s="105">
        <v>0.408271</v>
      </c>
      <c r="T23" s="44">
        <v>0.41</v>
      </c>
      <c r="U23" s="53"/>
      <c r="V23" s="179" t="s">
        <v>109</v>
      </c>
      <c r="W23" s="52">
        <v>0.45565146666574813</v>
      </c>
      <c r="X23" s="180">
        <v>0.3073267429594522</v>
      </c>
      <c r="Y23" s="49">
        <v>0.5068489774097766</v>
      </c>
      <c r="Z23" s="41">
        <v>0.3101798214479792</v>
      </c>
      <c r="AA23" s="104">
        <v>40.81319437002915</v>
      </c>
      <c r="AB23" s="37">
        <v>0.3974</v>
      </c>
      <c r="AC23" s="108">
        <v>0.4546</v>
      </c>
      <c r="AD23" s="82">
        <v>0.5390633266763548</v>
      </c>
      <c r="AE23" s="198">
        <v>0.2982789072192093</v>
      </c>
      <c r="AF23" s="181">
        <v>0.458118792466169</v>
      </c>
      <c r="AG23" s="49"/>
      <c r="AH23" s="49"/>
      <c r="AI23" s="78">
        <v>0.08174873133140793</v>
      </c>
      <c r="AJ23" s="25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</row>
    <row r="24" spans="1:188" ht="15" customHeight="1">
      <c r="A24" s="191"/>
      <c r="B24" s="195"/>
      <c r="C24" s="196" t="s">
        <v>19</v>
      </c>
      <c r="D24" s="75"/>
      <c r="E24" s="60">
        <v>0.1599</v>
      </c>
      <c r="F24" s="185">
        <v>0.15776817304111435</v>
      </c>
      <c r="G24" s="186">
        <v>0.17587474442572545</v>
      </c>
      <c r="H24" s="88">
        <v>0.19264234991721935</v>
      </c>
      <c r="I24" s="90">
        <f>+'[2]rizika2010'!$B$16/'[2]rizika2010'!$B$8*100</f>
        <v>19.501542131606392</v>
      </c>
      <c r="J24" s="193">
        <v>0.16120745036520423</v>
      </c>
      <c r="K24" s="45"/>
      <c r="L24" s="95">
        <v>0.146</v>
      </c>
      <c r="M24" s="189">
        <v>0.1474</v>
      </c>
      <c r="N24" s="62">
        <v>10.528453764</v>
      </c>
      <c r="O24" s="77">
        <v>0.11648695081547643</v>
      </c>
      <c r="P24" s="100" t="s">
        <v>9</v>
      </c>
      <c r="Q24" s="96">
        <v>8.091703950875639</v>
      </c>
      <c r="R24" s="59">
        <v>0.0198</v>
      </c>
      <c r="S24" s="105">
        <v>0.150332</v>
      </c>
      <c r="T24" s="44">
        <v>0.113</v>
      </c>
      <c r="U24" s="53"/>
      <c r="V24" s="179" t="s">
        <v>110</v>
      </c>
      <c r="W24" s="52">
        <v>0.09212025946522191</v>
      </c>
      <c r="X24" s="180">
        <v>0.14158777144840298</v>
      </c>
      <c r="Y24" s="49">
        <v>0.13050628485281174</v>
      </c>
      <c r="Z24" s="41">
        <v>0.27133671773145196</v>
      </c>
      <c r="AA24" s="104">
        <v>14.720757454546959</v>
      </c>
      <c r="AB24" s="37">
        <v>0.2817</v>
      </c>
      <c r="AC24" s="108">
        <v>0.2842</v>
      </c>
      <c r="AD24" s="82">
        <v>0.2123429332006512</v>
      </c>
      <c r="AE24" s="198">
        <v>0.12246390761881655</v>
      </c>
      <c r="AF24" s="181">
        <v>0.07565268600628278</v>
      </c>
      <c r="AG24" s="49"/>
      <c r="AH24" s="49"/>
      <c r="AI24" s="78">
        <v>0.05796621478610501</v>
      </c>
      <c r="AJ24" s="25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1:188" ht="28.5" customHeight="1">
      <c r="A25" s="191"/>
      <c r="B25" s="195"/>
      <c r="C25" s="196" t="s">
        <v>41</v>
      </c>
      <c r="D25" s="75"/>
      <c r="E25" s="60">
        <v>0</v>
      </c>
      <c r="F25" s="185">
        <v>0.08393753643502053</v>
      </c>
      <c r="G25" s="186">
        <v>0.16073709982523104</v>
      </c>
      <c r="H25" s="88">
        <v>0.06685180374501558</v>
      </c>
      <c r="I25" s="90">
        <f>+'[2]rizika2010'!$B$17/'[2]rizika2010'!$B$8*100</f>
        <v>3.962762674953095</v>
      </c>
      <c r="J25" s="193">
        <v>0.07162002009572054</v>
      </c>
      <c r="K25" s="45"/>
      <c r="L25" s="95">
        <v>0.04</v>
      </c>
      <c r="M25" s="189">
        <v>0.0922</v>
      </c>
      <c r="N25" s="62">
        <v>11.40057586</v>
      </c>
      <c r="O25" s="77">
        <v>0.30657765380338514</v>
      </c>
      <c r="P25" s="100" t="s">
        <v>9</v>
      </c>
      <c r="Q25" s="96">
        <v>9.754799231751605</v>
      </c>
      <c r="R25" s="59">
        <v>0.1273</v>
      </c>
      <c r="S25" s="105">
        <v>0.089399</v>
      </c>
      <c r="T25" s="44">
        <v>0.025</v>
      </c>
      <c r="U25" s="53"/>
      <c r="V25" s="179" t="s">
        <v>111</v>
      </c>
      <c r="W25" s="52">
        <v>0.017029857145296326</v>
      </c>
      <c r="X25" s="180">
        <v>0.19165714384616436</v>
      </c>
      <c r="Y25" s="49">
        <v>0.06886777595427018</v>
      </c>
      <c r="Z25" s="41">
        <v>0.29427670154078606</v>
      </c>
      <c r="AA25" s="104">
        <v>20.008268972769496</v>
      </c>
      <c r="AB25" s="37">
        <v>0.1346</v>
      </c>
      <c r="AC25" s="108">
        <v>0.0834</v>
      </c>
      <c r="AD25" s="82">
        <v>0.010388760867204477</v>
      </c>
      <c r="AE25" s="198">
        <v>0.04094766121367746</v>
      </c>
      <c r="AF25" s="181">
        <v>0.23482314561025286</v>
      </c>
      <c r="AG25" s="49"/>
      <c r="AH25" s="49"/>
      <c r="AI25" s="78">
        <v>0.13517171072789502</v>
      </c>
      <c r="AJ25" s="25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ht="15" customHeight="1">
      <c r="A26" s="191"/>
      <c r="B26" s="195"/>
      <c r="C26" s="196" t="s">
        <v>42</v>
      </c>
      <c r="D26" s="75"/>
      <c r="E26" s="60">
        <v>0.0273</v>
      </c>
      <c r="F26" s="185">
        <v>0.01917368775630037</v>
      </c>
      <c r="G26" s="186">
        <v>0.04378529961514844</v>
      </c>
      <c r="H26" s="88">
        <v>0.12429938577488034</v>
      </c>
      <c r="I26" s="90">
        <f>+'[2]rizika2010'!$B$18/'[2]rizika2010'!$B$8*100</f>
        <v>6.931945843371835</v>
      </c>
      <c r="J26" s="193">
        <v>0.02123358549360299</v>
      </c>
      <c r="K26" s="45"/>
      <c r="L26" s="95">
        <v>0.044</v>
      </c>
      <c r="M26" s="189">
        <v>0.0721</v>
      </c>
      <c r="N26" s="62">
        <v>3.9262573896</v>
      </c>
      <c r="O26" s="77">
        <v>0.007939325274977899</v>
      </c>
      <c r="P26" s="100" t="s">
        <v>9</v>
      </c>
      <c r="Q26" s="96">
        <v>3.9930411292346326</v>
      </c>
      <c r="R26" s="59">
        <v>0.0756</v>
      </c>
      <c r="S26" s="105">
        <v>0.070104</v>
      </c>
      <c r="T26" s="44">
        <v>0.176</v>
      </c>
      <c r="U26" s="53"/>
      <c r="V26" s="179" t="s">
        <v>112</v>
      </c>
      <c r="W26" s="52">
        <v>0.0016461158325706737</v>
      </c>
      <c r="X26" s="180">
        <v>0.03436842586776839</v>
      </c>
      <c r="Y26" s="49">
        <v>0.01472495088263655</v>
      </c>
      <c r="Z26" s="41">
        <v>0.02679548913221688</v>
      </c>
      <c r="AA26" s="104">
        <v>4.1005263604303135</v>
      </c>
      <c r="AB26" s="37">
        <v>0.0196</v>
      </c>
      <c r="AC26" s="108">
        <v>0.0261</v>
      </c>
      <c r="AD26" s="82">
        <v>0.03440475811904994</v>
      </c>
      <c r="AE26" s="198">
        <v>0.014236965478062757</v>
      </c>
      <c r="AF26" s="181">
        <v>0.05330157084597133</v>
      </c>
      <c r="AG26" s="49"/>
      <c r="AH26" s="49"/>
      <c r="AI26" s="78">
        <v>0.007508186208762952</v>
      </c>
      <c r="AJ26" s="25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ht="28.5" customHeight="1">
      <c r="A27" s="191"/>
      <c r="B27" s="195"/>
      <c r="C27" s="196" t="s">
        <v>43</v>
      </c>
      <c r="D27" s="75"/>
      <c r="E27" s="59">
        <v>0.0013</v>
      </c>
      <c r="F27" s="185">
        <v>0.01891438364021619</v>
      </c>
      <c r="G27" s="186">
        <v>7.085227413307181E-05</v>
      </c>
      <c r="H27" s="88">
        <v>0.023098786123819038</v>
      </c>
      <c r="I27" s="90">
        <f>+'[2]rizika2010'!$B$19/'[2]rizika2010'!$B$8*100</f>
        <v>0</v>
      </c>
      <c r="J27" s="193">
        <v>0.020628556797488526</v>
      </c>
      <c r="K27" s="45"/>
      <c r="L27" s="95">
        <v>0</v>
      </c>
      <c r="M27" s="189">
        <v>0.0383</v>
      </c>
      <c r="N27" s="62">
        <v>2.3134064137</v>
      </c>
      <c r="O27" s="77">
        <v>0.00031719407036924973</v>
      </c>
      <c r="P27" s="100" t="s">
        <v>9</v>
      </c>
      <c r="Q27" s="96">
        <v>0.0007071301304163661</v>
      </c>
      <c r="R27" s="59">
        <v>0.034</v>
      </c>
      <c r="S27" s="105">
        <v>0.0056</v>
      </c>
      <c r="T27" s="44">
        <v>0</v>
      </c>
      <c r="U27" s="53"/>
      <c r="V27" s="179" t="s">
        <v>106</v>
      </c>
      <c r="W27" s="52"/>
      <c r="X27" s="180">
        <v>0.00728579425120944</v>
      </c>
      <c r="Y27" s="49">
        <v>0.01821892196704432</v>
      </c>
      <c r="Z27" s="41">
        <v>0.0018146991837100401</v>
      </c>
      <c r="AA27" s="104" t="s">
        <v>9</v>
      </c>
      <c r="AB27" s="37">
        <v>0.0019</v>
      </c>
      <c r="AC27" s="108">
        <v>0.0021</v>
      </c>
      <c r="AD27" s="82">
        <v>0.07367666701100614</v>
      </c>
      <c r="AE27" s="198">
        <v>0.0005873980243298987</v>
      </c>
      <c r="AF27" s="181">
        <v>0.002927593220891843</v>
      </c>
      <c r="AG27" s="49"/>
      <c r="AH27" s="49"/>
      <c r="AI27" s="78">
        <v>2.1981863481884436E-05</v>
      </c>
      <c r="AJ27" s="25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ht="15" customHeight="1">
      <c r="A28" s="191"/>
      <c r="B28" s="195"/>
      <c r="C28" s="196" t="s">
        <v>44</v>
      </c>
      <c r="D28" s="75"/>
      <c r="E28" s="59">
        <v>0.0126</v>
      </c>
      <c r="F28" s="185">
        <v>0.0034999523188181986</v>
      </c>
      <c r="G28" s="186">
        <v>0</v>
      </c>
      <c r="H28" s="88">
        <v>0.0007880149833860786</v>
      </c>
      <c r="I28" s="90">
        <f>+'[2]rizika2010'!$B$20/'[2]rizika2010'!$B$8*100</f>
        <v>0.2942863408704171</v>
      </c>
      <c r="J28" s="193">
        <v>0.005307707971268297</v>
      </c>
      <c r="K28" s="45"/>
      <c r="L28" s="95">
        <v>0</v>
      </c>
      <c r="M28" s="189">
        <v>0.0004</v>
      </c>
      <c r="N28" s="62">
        <v>0.1273106089</v>
      </c>
      <c r="O28" s="77">
        <v>0.026467988744737183</v>
      </c>
      <c r="P28" s="100" t="s">
        <v>9</v>
      </c>
      <c r="Q28" s="96">
        <v>0.06095983575262065</v>
      </c>
      <c r="R28" s="59">
        <v>0.0007</v>
      </c>
      <c r="S28" s="105">
        <v>6.4E-05</v>
      </c>
      <c r="T28" s="44">
        <v>0.001</v>
      </c>
      <c r="U28" s="53"/>
      <c r="V28" s="190">
        <v>0</v>
      </c>
      <c r="W28" s="52">
        <v>0.0030191196927203687</v>
      </c>
      <c r="X28" s="180">
        <v>0</v>
      </c>
      <c r="Y28" s="49">
        <v>0.004116840211486209</v>
      </c>
      <c r="Z28" s="41">
        <v>1.1789531040998823E-07</v>
      </c>
      <c r="AA28" s="104">
        <v>0.08262166933145411</v>
      </c>
      <c r="AB28" s="37">
        <v>0</v>
      </c>
      <c r="AC28" s="108">
        <v>0.0041</v>
      </c>
      <c r="AD28" s="82">
        <v>0</v>
      </c>
      <c r="AE28" s="198">
        <v>0.0007085877414537042</v>
      </c>
      <c r="AF28" s="181">
        <v>0.0001330268576534058</v>
      </c>
      <c r="AG28" s="49"/>
      <c r="AH28" s="49"/>
      <c r="AI28" s="78">
        <v>0.0023275666491420067</v>
      </c>
      <c r="AJ28" s="25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ht="15" customHeight="1">
      <c r="A29" s="191"/>
      <c r="B29" s="195"/>
      <c r="C29" s="276" t="s">
        <v>21</v>
      </c>
      <c r="D29" s="249" t="s">
        <v>61</v>
      </c>
      <c r="E29" s="250">
        <v>0.0056</v>
      </c>
      <c r="F29" s="277">
        <v>0.03209982368155323</v>
      </c>
      <c r="G29" s="278">
        <v>0</v>
      </c>
      <c r="H29" s="279">
        <v>0.012720412674400806</v>
      </c>
      <c r="I29" s="253">
        <f>+'[2]rizika2010'!$B$31/'[2]rizika2010'!$B$8*100</f>
        <v>0</v>
      </c>
      <c r="J29" s="280">
        <v>0.007925660939832409</v>
      </c>
      <c r="K29" s="259"/>
      <c r="L29" s="256">
        <v>0</v>
      </c>
      <c r="M29" s="257">
        <v>0.0265</v>
      </c>
      <c r="N29" s="258">
        <v>1.2874447526</v>
      </c>
      <c r="O29" s="281">
        <v>0.0036093387088593446</v>
      </c>
      <c r="P29" s="282" t="s">
        <v>9</v>
      </c>
      <c r="Q29" s="261">
        <v>0</v>
      </c>
      <c r="R29" s="250">
        <v>0.0119</v>
      </c>
      <c r="S29" s="262">
        <v>0</v>
      </c>
      <c r="T29" s="263">
        <v>0</v>
      </c>
      <c r="U29" s="283"/>
      <c r="V29" s="265">
        <v>0</v>
      </c>
      <c r="W29" s="266">
        <v>0.0022114470563495713</v>
      </c>
      <c r="X29" s="267">
        <v>0.00583145394020879</v>
      </c>
      <c r="Y29" s="274">
        <v>0.0326433606357634</v>
      </c>
      <c r="Z29" s="284">
        <v>0</v>
      </c>
      <c r="AA29" s="269">
        <v>0.9137363620508867</v>
      </c>
      <c r="AB29" s="270">
        <v>0</v>
      </c>
      <c r="AC29" s="270">
        <v>0.0002</v>
      </c>
      <c r="AD29" s="285">
        <v>0.002205339692437348</v>
      </c>
      <c r="AE29" s="266">
        <v>0</v>
      </c>
      <c r="AF29" s="273">
        <v>0.00548336796207891</v>
      </c>
      <c r="AG29" s="274"/>
      <c r="AH29" s="274"/>
      <c r="AI29" s="275">
        <v>0.0020433218216784005</v>
      </c>
      <c r="AJ29" s="25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ht="28.5" customHeight="1">
      <c r="A30" s="191"/>
      <c r="B30" s="195"/>
      <c r="C30" s="196" t="s">
        <v>45</v>
      </c>
      <c r="D30" s="75"/>
      <c r="E30" s="59">
        <v>0.0001</v>
      </c>
      <c r="F30" s="185">
        <v>0.05862532480789317</v>
      </c>
      <c r="G30" s="186">
        <v>0.012270095616830902</v>
      </c>
      <c r="H30" s="88">
        <v>0.002922073162176581</v>
      </c>
      <c r="I30" s="90">
        <f>+'[2]rizika2010'!$B$21/'[2]rizika2010'!$B$8*100</f>
        <v>0.18435954397442417</v>
      </c>
      <c r="J30" s="193" t="s">
        <v>9</v>
      </c>
      <c r="K30" s="45"/>
      <c r="L30" s="95">
        <v>0.001</v>
      </c>
      <c r="M30" s="189">
        <v>0.0008</v>
      </c>
      <c r="N30" s="62">
        <v>0.0377617188</v>
      </c>
      <c r="O30" s="77">
        <v>0</v>
      </c>
      <c r="P30" s="100" t="s">
        <v>9</v>
      </c>
      <c r="Q30" s="96">
        <v>2.726664461652425</v>
      </c>
      <c r="R30" s="59">
        <v>0.0038</v>
      </c>
      <c r="S30" s="105">
        <v>0.001869</v>
      </c>
      <c r="T30" s="44">
        <v>0.008</v>
      </c>
      <c r="U30" s="53"/>
      <c r="V30" s="179" t="s">
        <v>104</v>
      </c>
      <c r="W30" s="52"/>
      <c r="X30" s="180">
        <v>0.03539205896640415</v>
      </c>
      <c r="Y30" s="49">
        <v>0.0003564523558991537</v>
      </c>
      <c r="Z30" s="41">
        <v>0.00019031252447854189</v>
      </c>
      <c r="AA30" s="104" t="s">
        <v>9</v>
      </c>
      <c r="AB30" s="37">
        <v>0.001</v>
      </c>
      <c r="AC30" s="108">
        <v>0.049</v>
      </c>
      <c r="AD30" s="82">
        <v>0.00444867908419054</v>
      </c>
      <c r="AE30" s="198">
        <v>0.010618912292500123</v>
      </c>
      <c r="AF30" s="181">
        <v>0.014617526135733874</v>
      </c>
      <c r="AG30" s="49"/>
      <c r="AH30" s="49"/>
      <c r="AI30" s="78">
        <v>0</v>
      </c>
      <c r="AJ30" s="25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ht="28.5" customHeight="1">
      <c r="A31" s="191"/>
      <c r="B31" s="195"/>
      <c r="C31" s="196" t="s">
        <v>51</v>
      </c>
      <c r="D31" s="75"/>
      <c r="E31" s="60">
        <v>0.0141</v>
      </c>
      <c r="F31" s="185">
        <v>0.0028587498545220276</v>
      </c>
      <c r="G31" s="186">
        <v>0.0003002786856115901</v>
      </c>
      <c r="H31" s="88">
        <v>3.564330682757075E-05</v>
      </c>
      <c r="I31" s="90">
        <f>+'[2]rizika2010'!$B$22/'[2]rizika2010'!$B$8*100</f>
        <v>0.2178430724754737</v>
      </c>
      <c r="J31" s="193">
        <v>0.020696855658584066</v>
      </c>
      <c r="K31" s="45"/>
      <c r="L31" s="95">
        <v>0.004</v>
      </c>
      <c r="M31" s="189">
        <v>0.0018</v>
      </c>
      <c r="N31" s="62">
        <v>0.1130569599</v>
      </c>
      <c r="O31" s="77">
        <v>0.00476291840559846</v>
      </c>
      <c r="P31" s="100" t="s">
        <v>9</v>
      </c>
      <c r="Q31" s="96">
        <v>0.1683889198825649</v>
      </c>
      <c r="R31" s="59">
        <v>0.0007</v>
      </c>
      <c r="S31" s="105">
        <v>0.011597</v>
      </c>
      <c r="T31" s="44">
        <v>0.146</v>
      </c>
      <c r="U31" s="53"/>
      <c r="V31" s="190">
        <v>0</v>
      </c>
      <c r="W31" s="52">
        <v>0.005471276159988898</v>
      </c>
      <c r="X31" s="180">
        <v>0.0006127619654191834</v>
      </c>
      <c r="Y31" s="49">
        <v>0.001754808306122169</v>
      </c>
      <c r="Z31" s="41">
        <v>0.0004419182313626846</v>
      </c>
      <c r="AA31" s="104">
        <v>1.9811501125818038</v>
      </c>
      <c r="AB31" s="37">
        <v>0.0011</v>
      </c>
      <c r="AC31" s="108">
        <v>0.0008</v>
      </c>
      <c r="AD31" s="82">
        <v>0.02865701893906676</v>
      </c>
      <c r="AE31" s="198">
        <v>0</v>
      </c>
      <c r="AF31" s="181">
        <v>0.0003257157321194457</v>
      </c>
      <c r="AG31" s="49"/>
      <c r="AH31" s="49"/>
      <c r="AI31" s="78">
        <v>0.00141265578134025</v>
      </c>
      <c r="AJ31" s="25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ht="15" customHeight="1">
      <c r="A32" s="191"/>
      <c r="B32" s="195"/>
      <c r="C32" s="196" t="s">
        <v>23</v>
      </c>
      <c r="D32" s="75"/>
      <c r="E32" s="59">
        <v>0.1903</v>
      </c>
      <c r="F32" s="185">
        <v>0.06194034735766997</v>
      </c>
      <c r="G32" s="186">
        <v>0.04202327103581526</v>
      </c>
      <c r="H32" s="88">
        <v>0.038640438329425826</v>
      </c>
      <c r="I32" s="90">
        <f>+'[2]rizika2010'!$B$23/'[2]rizika2010'!$B$8*100</f>
        <v>3.2097481052380505</v>
      </c>
      <c r="J32" s="193">
        <v>0.01628402881702859</v>
      </c>
      <c r="K32" s="45"/>
      <c r="L32" s="95">
        <v>0.272</v>
      </c>
      <c r="M32" s="189">
        <v>0.06</v>
      </c>
      <c r="N32" s="62">
        <v>6.645712863</v>
      </c>
      <c r="O32" s="77">
        <v>0.015560861746767383</v>
      </c>
      <c r="P32" s="100" t="s">
        <v>9</v>
      </c>
      <c r="Q32" s="96">
        <v>2.900526267254823</v>
      </c>
      <c r="R32" s="59">
        <v>0.0268</v>
      </c>
      <c r="S32" s="105">
        <v>0.064972</v>
      </c>
      <c r="T32" s="44">
        <v>0</v>
      </c>
      <c r="U32" s="53"/>
      <c r="V32" s="179" t="s">
        <v>113</v>
      </c>
      <c r="W32" s="52">
        <v>0.06703599564473703</v>
      </c>
      <c r="X32" s="180">
        <v>0.04355766420669857</v>
      </c>
      <c r="Y32" s="49">
        <v>0.05741495437926442</v>
      </c>
      <c r="Z32" s="41">
        <v>0.0345449632605483</v>
      </c>
      <c r="AA32" s="104">
        <v>6.9052115436357075</v>
      </c>
      <c r="AB32" s="37">
        <v>0.0518</v>
      </c>
      <c r="AC32" s="108">
        <v>0.0832</v>
      </c>
      <c r="AD32" s="82">
        <v>0.0298</v>
      </c>
      <c r="AE32" s="198">
        <v>0.017974524846300046</v>
      </c>
      <c r="AF32" s="181">
        <v>0.060208852673174905</v>
      </c>
      <c r="AG32" s="49"/>
      <c r="AH32" s="49"/>
      <c r="AI32" s="78">
        <v>0.01786251259970708</v>
      </c>
      <c r="AJ32" s="25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ht="30" customHeight="1">
      <c r="A33" s="182" t="s">
        <v>24</v>
      </c>
      <c r="B33" s="183" t="s">
        <v>34</v>
      </c>
      <c r="C33" s="192" t="s">
        <v>25</v>
      </c>
      <c r="D33" s="75"/>
      <c r="E33" s="59">
        <v>0.7711</v>
      </c>
      <c r="F33" s="185">
        <v>0.3043</v>
      </c>
      <c r="G33" s="186">
        <v>0.9166666666666666</v>
      </c>
      <c r="H33" s="88">
        <v>0.6875</v>
      </c>
      <c r="I33" s="93" t="s">
        <v>9</v>
      </c>
      <c r="J33" s="199" t="s">
        <v>9</v>
      </c>
      <c r="K33" s="45"/>
      <c r="L33" s="95">
        <v>0.571</v>
      </c>
      <c r="M33" s="200">
        <v>0.3143</v>
      </c>
      <c r="N33" s="62">
        <v>35.064935065</v>
      </c>
      <c r="O33" s="45"/>
      <c r="P33" s="102">
        <v>0.09287925696594428</v>
      </c>
      <c r="Q33" s="96">
        <v>83.8150289017341</v>
      </c>
      <c r="R33" s="37">
        <v>0.0444</v>
      </c>
      <c r="S33" s="105">
        <v>0.767218</v>
      </c>
      <c r="T33" s="44">
        <v>0.762</v>
      </c>
      <c r="U33" s="53"/>
      <c r="V33" s="179" t="s">
        <v>114</v>
      </c>
      <c r="W33" s="49" t="s">
        <v>124</v>
      </c>
      <c r="X33" s="180">
        <v>1</v>
      </c>
      <c r="Y33" s="49">
        <v>0.4286</v>
      </c>
      <c r="Z33" s="40" t="s">
        <v>9</v>
      </c>
      <c r="AA33" s="104">
        <v>67.64705882352942</v>
      </c>
      <c r="AB33" s="37">
        <v>0.8181818181818182</v>
      </c>
      <c r="AC33" s="109" t="s">
        <v>9</v>
      </c>
      <c r="AD33" s="86">
        <v>0.7727</v>
      </c>
      <c r="AE33" s="198">
        <v>0.4666666666666667</v>
      </c>
      <c r="AF33" s="201" t="s">
        <v>124</v>
      </c>
      <c r="AG33" s="49"/>
      <c r="AH33" s="49"/>
      <c r="AI33" s="75"/>
      <c r="AJ33" s="25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ht="30" customHeight="1">
      <c r="A34" s="182"/>
      <c r="B34" s="183"/>
      <c r="C34" s="192" t="s">
        <v>26</v>
      </c>
      <c r="D34" s="75"/>
      <c r="E34" s="59">
        <v>0.2118</v>
      </c>
      <c r="F34" s="185">
        <v>0.1739</v>
      </c>
      <c r="G34" s="186">
        <v>0.08333333333333333</v>
      </c>
      <c r="H34" s="88">
        <v>0.3125</v>
      </c>
      <c r="I34" s="93" t="s">
        <v>9</v>
      </c>
      <c r="J34" s="199" t="s">
        <v>9</v>
      </c>
      <c r="K34" s="45"/>
      <c r="L34" s="95">
        <v>0.429</v>
      </c>
      <c r="M34" s="200">
        <v>0.6857</v>
      </c>
      <c r="N34" s="62">
        <v>53.246753247</v>
      </c>
      <c r="O34" s="45"/>
      <c r="P34" s="102">
        <v>0.21052631578947367</v>
      </c>
      <c r="Q34" s="96">
        <v>8.670520231213873</v>
      </c>
      <c r="R34" s="37">
        <v>0.4</v>
      </c>
      <c r="S34" s="105">
        <v>0.232782</v>
      </c>
      <c r="T34" s="44">
        <v>0.238</v>
      </c>
      <c r="U34" s="53"/>
      <c r="V34" s="179" t="s">
        <v>115</v>
      </c>
      <c r="W34" s="49" t="s">
        <v>124</v>
      </c>
      <c r="X34" s="180">
        <v>0</v>
      </c>
      <c r="Y34" s="49">
        <v>0.5714</v>
      </c>
      <c r="Z34" s="40" t="s">
        <v>9</v>
      </c>
      <c r="AA34" s="104">
        <v>32.35294117647059</v>
      </c>
      <c r="AB34" s="37">
        <v>0.18181818181818182</v>
      </c>
      <c r="AC34" s="109" t="s">
        <v>9</v>
      </c>
      <c r="AD34" s="42">
        <v>0.2273</v>
      </c>
      <c r="AE34" s="198">
        <v>0.26666666666666666</v>
      </c>
      <c r="AF34" s="201" t="s">
        <v>124</v>
      </c>
      <c r="AG34" s="49"/>
      <c r="AH34" s="49"/>
      <c r="AI34" s="75"/>
      <c r="AJ34" s="25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ht="15" customHeight="1">
      <c r="A35" s="232" t="s">
        <v>36</v>
      </c>
      <c r="B35" s="233" t="s">
        <v>11</v>
      </c>
      <c r="C35" s="233"/>
      <c r="D35" s="210"/>
      <c r="E35" s="234" t="s">
        <v>123</v>
      </c>
      <c r="F35" s="212">
        <v>0.6892</v>
      </c>
      <c r="G35" s="212">
        <v>0.1403</v>
      </c>
      <c r="H35" s="212">
        <v>0.17528125570450834</v>
      </c>
      <c r="I35" s="212">
        <f>+'[2]rizika2010'!$E$75/'[2]rizika2010'!$E$74*100</f>
        <v>47.35228125541209</v>
      </c>
      <c r="J35" s="235">
        <v>0.7387658526121464</v>
      </c>
      <c r="K35" s="236"/>
      <c r="L35" s="237">
        <v>0.589</v>
      </c>
      <c r="M35" s="238" t="s">
        <v>9</v>
      </c>
      <c r="N35" s="218">
        <v>37.22</v>
      </c>
      <c r="O35" s="215"/>
      <c r="P35" s="219">
        <v>0.5517140759018363</v>
      </c>
      <c r="Q35" s="239">
        <v>31.870870223893316</v>
      </c>
      <c r="R35" s="240">
        <v>0.2622</v>
      </c>
      <c r="S35" s="241"/>
      <c r="T35" s="242">
        <v>0.141</v>
      </c>
      <c r="U35" s="236"/>
      <c r="V35" s="243" t="s">
        <v>116</v>
      </c>
      <c r="W35" s="224"/>
      <c r="X35" s="244">
        <v>0.4431</v>
      </c>
      <c r="Y35" s="224" t="s">
        <v>9</v>
      </c>
      <c r="Z35" s="245">
        <v>0.2507</v>
      </c>
      <c r="AA35" s="226">
        <v>44.409789988678384</v>
      </c>
      <c r="AB35" s="224"/>
      <c r="AC35" s="227">
        <v>0.3479</v>
      </c>
      <c r="AD35" s="246"/>
      <c r="AE35" s="216">
        <v>0.2881412686997503</v>
      </c>
      <c r="AF35" s="230">
        <v>0.3480538862244012</v>
      </c>
      <c r="AG35" s="224"/>
      <c r="AH35" s="224"/>
      <c r="AI35" s="247"/>
      <c r="AJ35" s="25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ht="15" customHeight="1">
      <c r="A36" s="182" t="s">
        <v>27</v>
      </c>
      <c r="B36" s="183" t="s">
        <v>16</v>
      </c>
      <c r="C36" s="202" t="s">
        <v>13</v>
      </c>
      <c r="D36" s="75"/>
      <c r="E36" s="35">
        <v>1</v>
      </c>
      <c r="F36" s="185">
        <v>0.9904</v>
      </c>
      <c r="G36" s="72">
        <v>1</v>
      </c>
      <c r="H36" s="89">
        <v>1</v>
      </c>
      <c r="I36" s="90">
        <f>+'[2]rizika2010'!$B$77/'[2]rizika2010'!$B$75*100</f>
        <v>100</v>
      </c>
      <c r="J36" s="203">
        <v>0.918918918918919</v>
      </c>
      <c r="K36" s="45"/>
      <c r="L36" s="95">
        <v>1</v>
      </c>
      <c r="M36" s="204" t="s">
        <v>9</v>
      </c>
      <c r="N36" s="62">
        <v>100</v>
      </c>
      <c r="O36" s="76"/>
      <c r="P36" s="101">
        <v>0.6829268292682927</v>
      </c>
      <c r="Q36" s="96">
        <v>100</v>
      </c>
      <c r="R36" s="74">
        <v>1</v>
      </c>
      <c r="S36" s="106">
        <v>1</v>
      </c>
      <c r="T36" s="44">
        <v>1</v>
      </c>
      <c r="U36" s="45"/>
      <c r="V36" s="67" t="s">
        <v>117</v>
      </c>
      <c r="W36" s="51"/>
      <c r="X36" s="205">
        <v>1</v>
      </c>
      <c r="Y36" s="49" t="s">
        <v>9</v>
      </c>
      <c r="Z36" s="94">
        <v>1</v>
      </c>
      <c r="AA36" s="104">
        <v>100</v>
      </c>
      <c r="AB36" s="45" t="s">
        <v>9</v>
      </c>
      <c r="AC36" s="108">
        <v>1</v>
      </c>
      <c r="AD36" s="42" t="s">
        <v>9</v>
      </c>
      <c r="AE36" s="206">
        <v>1</v>
      </c>
      <c r="AF36" s="181">
        <v>0.43359278839942494</v>
      </c>
      <c r="AG36" s="49"/>
      <c r="AH36" s="49"/>
      <c r="AI36" s="79"/>
      <c r="AJ36" s="25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ht="15" customHeight="1">
      <c r="A37" s="182"/>
      <c r="B37" s="183"/>
      <c r="C37" s="202" t="s">
        <v>28</v>
      </c>
      <c r="D37" s="75"/>
      <c r="E37" s="35">
        <v>0</v>
      </c>
      <c r="F37" s="185">
        <v>0.0096</v>
      </c>
      <c r="G37" s="72">
        <v>0</v>
      </c>
      <c r="H37" s="89">
        <v>0</v>
      </c>
      <c r="I37" s="90">
        <f>+'[2]rizika2010'!$B$101/'[2]rizika2010'!$B$75*100</f>
        <v>0</v>
      </c>
      <c r="J37" s="203">
        <v>0</v>
      </c>
      <c r="K37" s="45"/>
      <c r="L37" s="95">
        <v>0</v>
      </c>
      <c r="M37" s="204" t="s">
        <v>9</v>
      </c>
      <c r="N37" s="63" t="s">
        <v>96</v>
      </c>
      <c r="O37" s="76"/>
      <c r="P37" s="101">
        <v>0.3170731707317073</v>
      </c>
      <c r="Q37" s="97">
        <v>0</v>
      </c>
      <c r="R37" s="74">
        <v>0</v>
      </c>
      <c r="S37" s="106">
        <v>0</v>
      </c>
      <c r="T37" s="44">
        <v>0</v>
      </c>
      <c r="U37" s="45"/>
      <c r="V37" s="67" t="s">
        <v>118</v>
      </c>
      <c r="W37" s="51"/>
      <c r="X37" s="205">
        <v>0</v>
      </c>
      <c r="Y37" s="49" t="s">
        <v>9</v>
      </c>
      <c r="Z37" s="94">
        <v>0</v>
      </c>
      <c r="AA37" s="104">
        <v>0</v>
      </c>
      <c r="AB37" s="45" t="s">
        <v>9</v>
      </c>
      <c r="AC37" s="110">
        <v>0</v>
      </c>
      <c r="AD37" s="42" t="s">
        <v>9</v>
      </c>
      <c r="AE37" s="198">
        <v>0</v>
      </c>
      <c r="AF37" s="181">
        <v>0.5664072116005751</v>
      </c>
      <c r="AG37" s="49"/>
      <c r="AH37" s="49"/>
      <c r="AI37" s="49"/>
      <c r="AJ37" s="25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3:35" ht="12.75" customHeight="1">
      <c r="C38" s="25"/>
      <c r="D38" s="55"/>
      <c r="E38" s="32"/>
      <c r="F38" s="27"/>
      <c r="G38" s="27"/>
      <c r="H38" s="27"/>
      <c r="I38" s="58"/>
      <c r="J38" s="38"/>
      <c r="K38" s="25"/>
      <c r="L38" s="25"/>
      <c r="M38" s="64"/>
      <c r="N38" s="64"/>
      <c r="O38" s="25"/>
      <c r="P38" s="46"/>
      <c r="Q38" s="80"/>
      <c r="R38" s="25"/>
      <c r="S38" s="25"/>
      <c r="T38" s="25"/>
      <c r="U38" s="25"/>
      <c r="V38" s="64"/>
      <c r="W38" s="25"/>
      <c r="X38" s="27"/>
      <c r="Y38" s="25"/>
      <c r="Z38" s="25"/>
      <c r="AA38" s="25"/>
      <c r="AB38" s="25"/>
      <c r="AC38" s="25"/>
      <c r="AE38" s="25"/>
      <c r="AF38" s="25"/>
      <c r="AG38" s="25"/>
      <c r="AH38" s="25"/>
      <c r="AI38" s="25"/>
    </row>
    <row r="39" spans="1:24" ht="12.75" customHeight="1">
      <c r="A39" s="23" t="s">
        <v>46</v>
      </c>
      <c r="C39" s="25"/>
      <c r="D39" s="55"/>
      <c r="E39" s="32"/>
      <c r="F39" s="26"/>
      <c r="G39" s="26"/>
      <c r="H39" s="26"/>
      <c r="I39" s="58"/>
      <c r="M39" s="64"/>
      <c r="P39" s="47"/>
      <c r="Q39" s="98"/>
      <c r="X39" s="27"/>
    </row>
    <row r="40" spans="1:25" ht="12.75" customHeight="1">
      <c r="A40" s="1" t="s">
        <v>29</v>
      </c>
      <c r="C40" s="25"/>
      <c r="D40" s="55"/>
      <c r="E40" s="32"/>
      <c r="F40" s="26"/>
      <c r="G40" s="26"/>
      <c r="H40" s="26"/>
      <c r="I40" s="38"/>
      <c r="M40" s="64"/>
      <c r="P40" s="47"/>
      <c r="Q40" s="98"/>
      <c r="X40" s="39"/>
      <c r="Y40" s="1" t="s">
        <v>125</v>
      </c>
    </row>
    <row r="41" spans="1:25" ht="12.75" customHeight="1">
      <c r="A41" s="24" t="s">
        <v>63</v>
      </c>
      <c r="B41" s="24"/>
      <c r="C41" s="25"/>
      <c r="D41" s="55"/>
      <c r="E41" s="32"/>
      <c r="F41" s="26"/>
      <c r="G41" s="26"/>
      <c r="H41" s="26"/>
      <c r="I41" s="38"/>
      <c r="M41" s="64"/>
      <c r="P41" s="47"/>
      <c r="Q41" s="98"/>
      <c r="X41" s="27"/>
      <c r="Y41" s="1" t="s">
        <v>125</v>
      </c>
    </row>
    <row r="42" spans="1:25" ht="12.75" customHeight="1">
      <c r="A42" s="18" t="s">
        <v>30</v>
      </c>
      <c r="C42" s="25"/>
      <c r="D42" s="55"/>
      <c r="E42" s="32"/>
      <c r="F42" s="26"/>
      <c r="G42" s="26"/>
      <c r="H42" s="26"/>
      <c r="I42" s="207"/>
      <c r="M42" s="64"/>
      <c r="P42" s="47"/>
      <c r="Q42" s="98"/>
      <c r="X42" s="27"/>
      <c r="Y42" s="1" t="s">
        <v>125</v>
      </c>
    </row>
    <row r="43" spans="1:25" ht="12.75" customHeight="1">
      <c r="A43" s="19" t="s">
        <v>31</v>
      </c>
      <c r="C43" s="25"/>
      <c r="D43" s="55"/>
      <c r="E43" s="32"/>
      <c r="F43" s="26"/>
      <c r="G43" s="26"/>
      <c r="H43" s="26"/>
      <c r="I43" s="38"/>
      <c r="M43" s="64"/>
      <c r="P43" s="47"/>
      <c r="Q43" s="98"/>
      <c r="X43" s="27"/>
      <c r="Y43" s="1" t="s">
        <v>125</v>
      </c>
    </row>
    <row r="44" spans="1:24" ht="12.75" customHeight="1">
      <c r="A44" s="19" t="s">
        <v>32</v>
      </c>
      <c r="C44" s="25"/>
      <c r="D44" s="55"/>
      <c r="E44" s="32"/>
      <c r="F44" s="26"/>
      <c r="G44" s="26"/>
      <c r="H44" s="26"/>
      <c r="I44" s="38"/>
      <c r="M44" s="64"/>
      <c r="P44" s="47"/>
      <c r="Q44" s="98"/>
      <c r="X44" s="27"/>
    </row>
    <row r="45" spans="1:24" ht="12.75" customHeight="1">
      <c r="A45" s="20" t="s">
        <v>33</v>
      </c>
      <c r="C45" s="25"/>
      <c r="D45" s="55"/>
      <c r="E45" s="32"/>
      <c r="F45" s="26"/>
      <c r="G45" s="26"/>
      <c r="H45" s="26"/>
      <c r="I45" s="38"/>
      <c r="M45" s="64"/>
      <c r="P45" s="47"/>
      <c r="Q45" s="98"/>
      <c r="X45" s="27"/>
    </row>
    <row r="46" spans="3:24" ht="12.75" customHeight="1">
      <c r="C46" s="25"/>
      <c r="D46" s="55"/>
      <c r="E46" s="32"/>
      <c r="F46" s="26"/>
      <c r="G46" s="26"/>
      <c r="H46" s="26"/>
      <c r="I46" s="38"/>
      <c r="M46" s="64"/>
      <c r="P46" s="47"/>
      <c r="Q46" s="98"/>
      <c r="X46" s="27"/>
    </row>
    <row r="47" spans="3:25" ht="12.75" customHeight="1">
      <c r="C47" s="25"/>
      <c r="D47" s="56"/>
      <c r="E47" s="32"/>
      <c r="F47" s="26"/>
      <c r="G47" s="26"/>
      <c r="H47" s="26"/>
      <c r="I47" s="38"/>
      <c r="M47" s="69"/>
      <c r="P47" s="47"/>
      <c r="Q47" s="98"/>
      <c r="X47" s="27"/>
      <c r="Y47" s="1" t="s">
        <v>125</v>
      </c>
    </row>
    <row r="48" spans="1:35" ht="69.75" customHeight="1">
      <c r="A48" s="114" t="s">
        <v>95</v>
      </c>
      <c r="B48" s="115"/>
      <c r="C48" s="116"/>
      <c r="D48" s="31" t="s">
        <v>64</v>
      </c>
      <c r="E48" s="61" t="s">
        <v>59</v>
      </c>
      <c r="F48" s="28" t="s">
        <v>60</v>
      </c>
      <c r="G48" s="29" t="s">
        <v>67</v>
      </c>
      <c r="H48" s="29" t="s">
        <v>68</v>
      </c>
      <c r="I48" s="57" t="s">
        <v>69</v>
      </c>
      <c r="J48" s="57" t="s">
        <v>70</v>
      </c>
      <c r="K48" s="30" t="s">
        <v>71</v>
      </c>
      <c r="L48" s="30" t="s">
        <v>72</v>
      </c>
      <c r="M48" s="70" t="s">
        <v>119</v>
      </c>
      <c r="N48" s="66" t="s">
        <v>73</v>
      </c>
      <c r="O48" s="30" t="s">
        <v>74</v>
      </c>
      <c r="P48" s="36" t="s">
        <v>75</v>
      </c>
      <c r="Q48" s="99" t="s">
        <v>76</v>
      </c>
      <c r="R48" s="30" t="s">
        <v>77</v>
      </c>
      <c r="S48" s="30" t="s">
        <v>78</v>
      </c>
      <c r="T48" s="30" t="s">
        <v>79</v>
      </c>
      <c r="U48" s="30" t="s">
        <v>80</v>
      </c>
      <c r="V48" s="68" t="s">
        <v>80</v>
      </c>
      <c r="W48" s="30" t="s">
        <v>81</v>
      </c>
      <c r="X48" s="30" t="s">
        <v>82</v>
      </c>
      <c r="Y48" s="30" t="s">
        <v>83</v>
      </c>
      <c r="Z48" s="30" t="s">
        <v>0</v>
      </c>
      <c r="AA48" s="30" t="s">
        <v>84</v>
      </c>
      <c r="AB48" s="30" t="s">
        <v>85</v>
      </c>
      <c r="AC48" s="84" t="s">
        <v>86</v>
      </c>
      <c r="AD48" s="81" t="s">
        <v>87</v>
      </c>
      <c r="AE48" s="85" t="s">
        <v>88</v>
      </c>
      <c r="AF48" s="30" t="s">
        <v>89</v>
      </c>
      <c r="AG48" s="30" t="s">
        <v>90</v>
      </c>
      <c r="AH48" s="30" t="s">
        <v>91</v>
      </c>
      <c r="AI48" s="30" t="s">
        <v>92</v>
      </c>
    </row>
    <row r="49" spans="1:36" ht="12.75" customHeight="1">
      <c r="A49" s="135"/>
      <c r="B49" s="117" t="s">
        <v>93</v>
      </c>
      <c r="C49" s="118"/>
      <c r="D49" s="146" t="s">
        <v>65</v>
      </c>
      <c r="E49" s="138">
        <v>1974</v>
      </c>
      <c r="F49" s="127">
        <v>1648.58</v>
      </c>
      <c r="G49" s="133">
        <v>70.5368053460679</v>
      </c>
      <c r="H49" s="112"/>
      <c r="I49" s="111" t="s">
        <v>9</v>
      </c>
      <c r="J49" s="111" t="s">
        <v>9</v>
      </c>
      <c r="K49" s="112"/>
      <c r="L49" s="149" t="s">
        <v>9</v>
      </c>
      <c r="M49" s="151">
        <v>10448.18</v>
      </c>
      <c r="N49" s="172">
        <v>85407492</v>
      </c>
      <c r="O49" s="169" t="s">
        <v>9</v>
      </c>
      <c r="P49" s="143">
        <v>43935.45</v>
      </c>
      <c r="Q49" s="178">
        <v>0</v>
      </c>
      <c r="R49" s="112">
        <v>10319</v>
      </c>
      <c r="S49" s="112" t="s">
        <v>9</v>
      </c>
      <c r="T49" s="156" t="s">
        <v>9</v>
      </c>
      <c r="U49" s="112"/>
      <c r="V49" s="158">
        <v>0</v>
      </c>
      <c r="W49" s="160">
        <v>2140</v>
      </c>
      <c r="X49" s="163">
        <v>0</v>
      </c>
      <c r="Y49" s="166">
        <v>127888</v>
      </c>
      <c r="Z49" s="125" t="s">
        <v>9</v>
      </c>
      <c r="AA49" s="125" t="s">
        <v>9</v>
      </c>
      <c r="AB49" s="112">
        <v>0</v>
      </c>
      <c r="AC49" s="153"/>
      <c r="AD49" s="155"/>
      <c r="AE49" s="141">
        <v>0</v>
      </c>
      <c r="AF49" s="112" t="s">
        <v>9</v>
      </c>
      <c r="AG49" s="112"/>
      <c r="AH49" s="112"/>
      <c r="AI49" s="176">
        <v>0</v>
      </c>
      <c r="AJ49" s="25"/>
    </row>
    <row r="50" spans="1:36" ht="12.75" customHeight="1">
      <c r="A50" s="136"/>
      <c r="B50" s="119"/>
      <c r="C50" s="120"/>
      <c r="D50" s="147"/>
      <c r="E50" s="139"/>
      <c r="F50" s="128"/>
      <c r="G50" s="134"/>
      <c r="H50" s="113"/>
      <c r="I50" s="111"/>
      <c r="J50" s="111"/>
      <c r="K50" s="113"/>
      <c r="L50" s="150"/>
      <c r="M50" s="152"/>
      <c r="N50" s="173">
        <v>85407492</v>
      </c>
      <c r="O50" s="170"/>
      <c r="P50" s="144"/>
      <c r="Q50" s="157"/>
      <c r="R50" s="113"/>
      <c r="S50" s="113"/>
      <c r="T50" s="157"/>
      <c r="U50" s="113"/>
      <c r="V50" s="159"/>
      <c r="W50" s="161"/>
      <c r="X50" s="164"/>
      <c r="Y50" s="167"/>
      <c r="Z50" s="126"/>
      <c r="AA50" s="126"/>
      <c r="AB50" s="113"/>
      <c r="AC50" s="154"/>
      <c r="AD50" s="126"/>
      <c r="AE50" s="142"/>
      <c r="AF50" s="113"/>
      <c r="AG50" s="113"/>
      <c r="AH50" s="113"/>
      <c r="AI50" s="177"/>
      <c r="AJ50" s="25"/>
    </row>
    <row r="51" spans="1:36" ht="12.75" customHeight="1">
      <c r="A51" s="136"/>
      <c r="B51" s="121"/>
      <c r="C51" s="122"/>
      <c r="D51" s="148"/>
      <c r="E51" s="140"/>
      <c r="F51" s="129"/>
      <c r="G51" s="134"/>
      <c r="H51" s="113"/>
      <c r="I51" s="111"/>
      <c r="J51" s="111"/>
      <c r="K51" s="113"/>
      <c r="L51" s="150"/>
      <c r="M51" s="152"/>
      <c r="N51" s="173">
        <v>85407492</v>
      </c>
      <c r="O51" s="171"/>
      <c r="P51" s="145"/>
      <c r="Q51" s="157"/>
      <c r="R51" s="113"/>
      <c r="S51" s="113"/>
      <c r="T51" s="157"/>
      <c r="U51" s="113"/>
      <c r="V51" s="159"/>
      <c r="W51" s="162"/>
      <c r="X51" s="165"/>
      <c r="Y51" s="168"/>
      <c r="Z51" s="126"/>
      <c r="AA51" s="126"/>
      <c r="AB51" s="113"/>
      <c r="AC51" s="154"/>
      <c r="AD51" s="126"/>
      <c r="AE51" s="142"/>
      <c r="AF51" s="113"/>
      <c r="AG51" s="113"/>
      <c r="AH51" s="113"/>
      <c r="AI51" s="177"/>
      <c r="AJ51" s="25"/>
    </row>
    <row r="52" spans="1:36" ht="12.75" customHeight="1">
      <c r="A52" s="136"/>
      <c r="B52" s="123" t="s">
        <v>94</v>
      </c>
      <c r="C52" s="124"/>
      <c r="D52" s="146" t="s">
        <v>66</v>
      </c>
      <c r="E52" s="138">
        <v>1269</v>
      </c>
      <c r="F52" s="130">
        <v>639.38</v>
      </c>
      <c r="G52" s="125">
        <v>0</v>
      </c>
      <c r="H52" s="112"/>
      <c r="I52" s="111" t="s">
        <v>9</v>
      </c>
      <c r="J52" s="111" t="s">
        <v>9</v>
      </c>
      <c r="K52" s="112"/>
      <c r="L52" s="149" t="s">
        <v>9</v>
      </c>
      <c r="M52" s="151">
        <v>8844.48</v>
      </c>
      <c r="N52" s="172">
        <v>15103681</v>
      </c>
      <c r="O52" s="169" t="s">
        <v>9</v>
      </c>
      <c r="P52" s="143">
        <v>38351.112</v>
      </c>
      <c r="Q52" s="178">
        <v>0</v>
      </c>
      <c r="R52" s="112">
        <v>327</v>
      </c>
      <c r="S52" s="112">
        <v>1606.188</v>
      </c>
      <c r="T52" s="156" t="s">
        <v>9</v>
      </c>
      <c r="U52" s="112"/>
      <c r="V52" s="158">
        <v>0</v>
      </c>
      <c r="W52" s="160">
        <v>40.1</v>
      </c>
      <c r="X52" s="163">
        <v>0</v>
      </c>
      <c r="Y52" s="166">
        <v>64305</v>
      </c>
      <c r="Z52" s="125" t="s">
        <v>9</v>
      </c>
      <c r="AA52" s="125" t="s">
        <v>9</v>
      </c>
      <c r="AB52" s="112">
        <v>0</v>
      </c>
      <c r="AC52" s="153"/>
      <c r="AD52" s="155"/>
      <c r="AE52" s="141">
        <v>0</v>
      </c>
      <c r="AF52" s="174" t="s">
        <v>97</v>
      </c>
      <c r="AG52" s="112"/>
      <c r="AH52" s="112"/>
      <c r="AI52" s="176">
        <v>0</v>
      </c>
      <c r="AJ52" s="25"/>
    </row>
    <row r="53" spans="1:36" ht="12.75" customHeight="1">
      <c r="A53" s="136"/>
      <c r="B53" s="119"/>
      <c r="C53" s="120"/>
      <c r="D53" s="147"/>
      <c r="E53" s="139"/>
      <c r="F53" s="131"/>
      <c r="G53" s="126"/>
      <c r="H53" s="113"/>
      <c r="I53" s="111"/>
      <c r="J53" s="111"/>
      <c r="K53" s="113"/>
      <c r="L53" s="150"/>
      <c r="M53" s="152"/>
      <c r="N53" s="173">
        <v>15103681</v>
      </c>
      <c r="O53" s="170"/>
      <c r="P53" s="144"/>
      <c r="Q53" s="157"/>
      <c r="R53" s="113"/>
      <c r="S53" s="113"/>
      <c r="T53" s="157"/>
      <c r="U53" s="113"/>
      <c r="V53" s="159"/>
      <c r="W53" s="161"/>
      <c r="X53" s="164"/>
      <c r="Y53" s="167"/>
      <c r="Z53" s="126"/>
      <c r="AA53" s="126"/>
      <c r="AB53" s="113"/>
      <c r="AC53" s="154"/>
      <c r="AD53" s="126"/>
      <c r="AE53" s="142"/>
      <c r="AF53" s="175"/>
      <c r="AG53" s="113"/>
      <c r="AH53" s="113"/>
      <c r="AI53" s="177"/>
      <c r="AJ53" s="25"/>
    </row>
    <row r="54" spans="1:36" ht="12.75" customHeight="1">
      <c r="A54" s="137"/>
      <c r="B54" s="121"/>
      <c r="C54" s="122"/>
      <c r="D54" s="148"/>
      <c r="E54" s="140"/>
      <c r="F54" s="132"/>
      <c r="G54" s="126"/>
      <c r="H54" s="113"/>
      <c r="I54" s="111"/>
      <c r="J54" s="111"/>
      <c r="K54" s="113"/>
      <c r="L54" s="150"/>
      <c r="M54" s="152"/>
      <c r="N54" s="173">
        <v>15103681</v>
      </c>
      <c r="O54" s="171"/>
      <c r="P54" s="145"/>
      <c r="Q54" s="157"/>
      <c r="R54" s="113"/>
      <c r="S54" s="113"/>
      <c r="T54" s="157"/>
      <c r="U54" s="113"/>
      <c r="V54" s="159"/>
      <c r="W54" s="162"/>
      <c r="X54" s="165"/>
      <c r="Y54" s="168"/>
      <c r="Z54" s="126"/>
      <c r="AA54" s="126"/>
      <c r="AB54" s="113"/>
      <c r="AC54" s="154"/>
      <c r="AD54" s="126"/>
      <c r="AE54" s="142"/>
      <c r="AF54" s="175"/>
      <c r="AG54" s="113"/>
      <c r="AH54" s="113"/>
      <c r="AI54" s="177"/>
      <c r="AJ54" s="25"/>
    </row>
    <row r="55" spans="1:35" ht="12.75" customHeight="1">
      <c r="A55" s="25"/>
      <c r="E55" s="33"/>
      <c r="F55" s="25"/>
      <c r="G55" s="25"/>
      <c r="H55" s="25"/>
      <c r="I55" s="38"/>
      <c r="K55" s="25"/>
      <c r="M55" s="71"/>
      <c r="N55" s="64"/>
      <c r="O55" s="25"/>
      <c r="P55" s="46"/>
      <c r="Q55" s="25"/>
      <c r="S55" s="25"/>
      <c r="T55" s="25"/>
      <c r="U55" s="25"/>
      <c r="V55" s="64"/>
      <c r="W55" s="25"/>
      <c r="Y55" s="25"/>
      <c r="Z55" s="25"/>
      <c r="AA55" s="25"/>
      <c r="AB55" s="25"/>
      <c r="AC55" s="25"/>
      <c r="AE55" s="25"/>
      <c r="AF55" s="25"/>
      <c r="AG55" s="25"/>
      <c r="AH55" s="25"/>
      <c r="AI55" s="25"/>
    </row>
    <row r="56" spans="9:16" ht="12.75" customHeight="1">
      <c r="I56" s="38"/>
      <c r="P56" s="47"/>
    </row>
    <row r="57" spans="9:16" ht="12.75" customHeight="1">
      <c r="I57" s="38"/>
      <c r="P57" s="47"/>
    </row>
    <row r="58" spans="9:16" ht="12.75" customHeight="1">
      <c r="I58" s="38"/>
      <c r="P58" s="47"/>
    </row>
    <row r="59" spans="9:16" ht="12.75" customHeight="1">
      <c r="I59" s="38"/>
      <c r="P59" s="47"/>
    </row>
    <row r="60" spans="9:16" ht="12.75" customHeight="1">
      <c r="I60" s="38"/>
      <c r="P60" s="47"/>
    </row>
    <row r="61" spans="9:16" ht="12.75" customHeight="1">
      <c r="I61" s="38"/>
      <c r="P61" s="47"/>
    </row>
    <row r="62" spans="9:16" ht="12.75" customHeight="1">
      <c r="I62" s="38"/>
      <c r="P62" s="47"/>
    </row>
    <row r="63" spans="9:16" ht="12.75" customHeight="1">
      <c r="I63" s="38"/>
      <c r="P63" s="47"/>
    </row>
    <row r="64" spans="9:16" ht="12.75" customHeight="1">
      <c r="I64" s="38"/>
      <c r="P64" s="47"/>
    </row>
    <row r="65" spans="9:16" ht="12.75" customHeight="1">
      <c r="I65" s="38"/>
      <c r="P65" s="47"/>
    </row>
    <row r="66" spans="9:16" ht="12.75" customHeight="1">
      <c r="I66" s="38"/>
      <c r="P66" s="47"/>
    </row>
    <row r="67" spans="9:16" ht="12.75" customHeight="1">
      <c r="I67" s="38"/>
      <c r="P67" s="47"/>
    </row>
    <row r="68" spans="9:16" ht="12.75" customHeight="1">
      <c r="I68" s="38"/>
      <c r="P68" s="47"/>
    </row>
    <row r="69" spans="9:16" ht="12.75" customHeight="1">
      <c r="I69" s="38"/>
      <c r="P69" s="47"/>
    </row>
    <row r="70" spans="9:16" ht="12.75" customHeight="1">
      <c r="I70" s="38"/>
      <c r="P70" s="47"/>
    </row>
    <row r="71" ht="12.75" customHeight="1">
      <c r="I71" s="38"/>
    </row>
    <row r="72" ht="12.75" customHeight="1">
      <c r="I72" s="38"/>
    </row>
    <row r="73" ht="12.75" customHeight="1">
      <c r="I73" s="38"/>
    </row>
    <row r="74" ht="12.75" customHeight="1">
      <c r="I74" s="38"/>
    </row>
    <row r="75" ht="12.75" customHeight="1">
      <c r="I75" s="38"/>
    </row>
    <row r="76" ht="12.75" customHeight="1">
      <c r="I76" s="38"/>
    </row>
    <row r="77" ht="12.75" customHeight="1">
      <c r="I77" s="38"/>
    </row>
    <row r="78" ht="12.75" customHeight="1">
      <c r="I78" s="38"/>
    </row>
    <row r="79" ht="12.75" customHeight="1">
      <c r="I79" s="38"/>
    </row>
    <row r="80" ht="12.75" customHeight="1">
      <c r="I80" s="38"/>
    </row>
    <row r="81" ht="12.75" customHeight="1">
      <c r="I81" s="38"/>
    </row>
    <row r="82" ht="12.75" customHeight="1">
      <c r="I82" s="38"/>
    </row>
    <row r="83" ht="12.75" customHeight="1">
      <c r="I83" s="38"/>
    </row>
    <row r="84" ht="12.75" customHeight="1">
      <c r="I84" s="38"/>
    </row>
    <row r="85" ht="12.75" customHeight="1">
      <c r="I85" s="38"/>
    </row>
    <row r="86" ht="12.75" customHeight="1">
      <c r="I86" s="38"/>
    </row>
    <row r="87" ht="12.75" customHeight="1">
      <c r="I87" s="38"/>
    </row>
    <row r="88" ht="12.75" customHeight="1">
      <c r="I88" s="38"/>
    </row>
    <row r="89" ht="12.75" customHeight="1">
      <c r="I89" s="38"/>
    </row>
    <row r="90" ht="12.75" customHeight="1">
      <c r="I90" s="38"/>
    </row>
    <row r="91" ht="12.75" customHeight="1">
      <c r="I91" s="38"/>
    </row>
    <row r="92" ht="12.75" customHeight="1">
      <c r="I92" s="38"/>
    </row>
    <row r="93" ht="12.75" customHeight="1">
      <c r="I93" s="38"/>
    </row>
    <row r="94" ht="12.75" customHeight="1">
      <c r="I94" s="38"/>
    </row>
    <row r="95" ht="12.75" customHeight="1">
      <c r="I95" s="38"/>
    </row>
    <row r="96" ht="12.75" customHeight="1">
      <c r="I96" s="38"/>
    </row>
    <row r="97" ht="12.75" customHeight="1">
      <c r="I97" s="38"/>
    </row>
    <row r="98" ht="12.75" customHeight="1">
      <c r="I98" s="38"/>
    </row>
    <row r="99" ht="12.75" customHeight="1">
      <c r="I99" s="38"/>
    </row>
    <row r="100" ht="12.75" customHeight="1">
      <c r="I100" s="38"/>
    </row>
    <row r="101" ht="12.75" customHeight="1">
      <c r="I101" s="38"/>
    </row>
    <row r="102" ht="12.75" customHeight="1">
      <c r="I102" s="38"/>
    </row>
    <row r="103" ht="12.75" customHeight="1">
      <c r="I103" s="38"/>
    </row>
    <row r="104" ht="12.75" customHeight="1">
      <c r="I104" s="38"/>
    </row>
    <row r="105" ht="12.75" customHeight="1">
      <c r="I105" s="38"/>
    </row>
    <row r="106" ht="12.75" customHeight="1">
      <c r="I106" s="38"/>
    </row>
    <row r="107" ht="12.75" customHeight="1">
      <c r="I107" s="38"/>
    </row>
    <row r="108" ht="12.75" customHeight="1">
      <c r="I108" s="38"/>
    </row>
    <row r="109" ht="12.75" customHeight="1">
      <c r="I109" s="38"/>
    </row>
    <row r="110" ht="12.75" customHeight="1">
      <c r="I110" s="38"/>
    </row>
    <row r="111" ht="12.75" customHeight="1">
      <c r="I111" s="38"/>
    </row>
    <row r="112" ht="12.75" customHeight="1">
      <c r="I112" s="38"/>
    </row>
    <row r="113" ht="12.75" customHeight="1">
      <c r="I113" s="38"/>
    </row>
    <row r="114" ht="12.75" customHeight="1">
      <c r="I114" s="38"/>
    </row>
    <row r="115" ht="12.75" customHeight="1">
      <c r="I115" s="38"/>
    </row>
    <row r="116" ht="12.75" customHeight="1">
      <c r="I116" s="38"/>
    </row>
    <row r="117" ht="12.75" customHeight="1">
      <c r="I117" s="38"/>
    </row>
    <row r="118" ht="12.75" customHeight="1">
      <c r="I118" s="38"/>
    </row>
    <row r="119" ht="12.75" customHeight="1">
      <c r="I119" s="38"/>
    </row>
    <row r="120" ht="12.75" customHeight="1">
      <c r="I120" s="38"/>
    </row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82">
    <mergeCell ref="AI49:AI51"/>
    <mergeCell ref="AA52:AA54"/>
    <mergeCell ref="W49:W51"/>
    <mergeCell ref="Q52:Q54"/>
    <mergeCell ref="O49:O51"/>
    <mergeCell ref="Q49:Q51"/>
    <mergeCell ref="T52:T54"/>
    <mergeCell ref="AD52:AD54"/>
    <mergeCell ref="Y52:Y54"/>
    <mergeCell ref="AI52:AI54"/>
    <mergeCell ref="AE52:AE54"/>
    <mergeCell ref="AF52:AF54"/>
    <mergeCell ref="AG52:AG54"/>
    <mergeCell ref="AH52:AH54"/>
    <mergeCell ref="Z52:Z54"/>
    <mergeCell ref="AB52:AB54"/>
    <mergeCell ref="M49:M51"/>
    <mergeCell ref="O52:O54"/>
    <mergeCell ref="P52:P54"/>
    <mergeCell ref="S52:S54"/>
    <mergeCell ref="N52:N54"/>
    <mergeCell ref="N49:N51"/>
    <mergeCell ref="R49:R51"/>
    <mergeCell ref="R52:R54"/>
    <mergeCell ref="AG49:AG51"/>
    <mergeCell ref="U49:U51"/>
    <mergeCell ref="V49:V51"/>
    <mergeCell ref="W52:W54"/>
    <mergeCell ref="X52:X54"/>
    <mergeCell ref="AC52:AC54"/>
    <mergeCell ref="V52:V54"/>
    <mergeCell ref="X49:X51"/>
    <mergeCell ref="Y49:Y51"/>
    <mergeCell ref="U52:U54"/>
    <mergeCell ref="AH49:AH51"/>
    <mergeCell ref="AA49:AA51"/>
    <mergeCell ref="AB49:AB51"/>
    <mergeCell ref="AC49:AC51"/>
    <mergeCell ref="AD49:AD51"/>
    <mergeCell ref="K52:K54"/>
    <mergeCell ref="L52:L54"/>
    <mergeCell ref="Z49:Z51"/>
    <mergeCell ref="S49:S51"/>
    <mergeCell ref="T49:T51"/>
    <mergeCell ref="H52:H54"/>
    <mergeCell ref="AE49:AE51"/>
    <mergeCell ref="AF49:AF51"/>
    <mergeCell ref="P49:P51"/>
    <mergeCell ref="D52:D54"/>
    <mergeCell ref="D49:D51"/>
    <mergeCell ref="L49:L51"/>
    <mergeCell ref="E49:E51"/>
    <mergeCell ref="H49:H51"/>
    <mergeCell ref="M52:M54"/>
    <mergeCell ref="K49:K51"/>
    <mergeCell ref="A48:C48"/>
    <mergeCell ref="B49:C51"/>
    <mergeCell ref="B52:C54"/>
    <mergeCell ref="G52:G54"/>
    <mergeCell ref="F49:F51"/>
    <mergeCell ref="F52:F54"/>
    <mergeCell ref="G49:G51"/>
    <mergeCell ref="A49:A54"/>
    <mergeCell ref="E52:E54"/>
    <mergeCell ref="B36:B37"/>
    <mergeCell ref="B2:C2"/>
    <mergeCell ref="A33:A34"/>
    <mergeCell ref="B33:B34"/>
    <mergeCell ref="A17:A32"/>
    <mergeCell ref="B17:B32"/>
    <mergeCell ref="B35:C35"/>
    <mergeCell ref="A36:A37"/>
    <mergeCell ref="J49:J51"/>
    <mergeCell ref="J52:J54"/>
    <mergeCell ref="I49:I51"/>
    <mergeCell ref="I52:I54"/>
    <mergeCell ref="A1:C1"/>
    <mergeCell ref="A9:A16"/>
    <mergeCell ref="B9:B16"/>
    <mergeCell ref="A3:A8"/>
    <mergeCell ref="B3:B5"/>
    <mergeCell ref="B6:B8"/>
  </mergeCells>
  <hyperlinks>
    <hyperlink ref="AE1" r:id="rId1" display="SK"/>
    <hyperlink ref="AE48" r:id="rId2" display="SK"/>
    <hyperlink ref="U1" r:id="rId3" display="LI"/>
    <hyperlink ref="P1" r:id="rId4" display="FR"/>
    <hyperlink ref="AB1" r:id="rId5" display="RO"/>
    <hyperlink ref="H1" r:id="rId6" display="CYPRUS"/>
    <hyperlink ref="AA1" r:id="rId7" display="PT"/>
    <hyperlink ref="X1" r:id="rId8" display="MT"/>
    <hyperlink ref="J1" r:id="rId9" display="DE"/>
    <hyperlink ref="G1" r:id="rId10" display="BG"/>
    <hyperlink ref="AF1" r:id="rId11" display="UK"/>
    <hyperlink ref="E1" r:id="rId12" display="AT"/>
    <hyperlink ref="N1" r:id="rId13" display="ES"/>
    <hyperlink ref="N2" r:id="rId14" display="http://www.transparencia.cnmv.bde.es/SD/pillar1_credit_risk-ES-BE.xls#English!I2"/>
    <hyperlink ref="N35" r:id="rId15" display="http://www.transparencia.cnmv.bde.es/SD/pillar1_credit_risk-ES-CNMV.xls#English!I2"/>
    <hyperlink ref="V1" r:id="rId16" display="LT"/>
    <hyperlink ref="M1" r:id="rId17" display="EL "/>
    <hyperlink ref="F1" r:id="rId18" display="BE"/>
    <hyperlink ref="T1" r:id="rId19" display="LV"/>
    <hyperlink ref="R1" r:id="rId20" display="IE"/>
    <hyperlink ref="O1" r:id="rId21" display="FI"/>
    <hyperlink ref="AI1" r:id="rId22" display="NO"/>
    <hyperlink ref="AD1" r:id="rId23" display="SI"/>
    <hyperlink ref="I1" r:id="rId24" display="CZ"/>
    <hyperlink ref="L1" r:id="rId25" display="EE"/>
    <hyperlink ref="W1" r:id="rId26" display="LU"/>
    <hyperlink ref="Q1" r:id="rId27" display="HU"/>
    <hyperlink ref="AC1" r:id="rId28" display="SE"/>
  </hyperlinks>
  <printOptions gridLines="1"/>
  <pageMargins left="0.2" right="0.32" top="0.26" bottom="0.26" header="0.2" footer="0.2"/>
  <pageSetup firstPageNumber="1" useFirstPageNumber="1" fitToHeight="1" fitToWidth="1" horizontalDpi="300" verticalDpi="300" orientation="landscape" paperSize="9" scale="54" r:id="rId31"/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</dc:creator>
  <cp:keywords/>
  <dc:description>Produced with the Euro Systems Development, SRL. ActiveXLS Library ®</dc:description>
  <cp:lastModifiedBy>pallard</cp:lastModifiedBy>
  <cp:lastPrinted>2009-07-30T15:02:36Z</cp:lastPrinted>
  <dcterms:created xsi:type="dcterms:W3CDTF">2007-07-03T11:09:11Z</dcterms:created>
  <dcterms:modified xsi:type="dcterms:W3CDTF">2014-03-25T15:54:19Z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