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0"/>
  <workbookPr/>
  <mc:AlternateContent xmlns:mc="http://schemas.openxmlformats.org/markup-compatibility/2006">
    <mc:Choice Requires="x15">
      <x15ac:absPath xmlns:x15ac="http://schemas.microsoft.com/office/spreadsheetml/2010/11/ac" url="U:\STATS\Unit\Requests for Statistical Support\STAT-1866\TEMPLATES\PROTECTED\"/>
    </mc:Choice>
  </mc:AlternateContent>
  <xr:revisionPtr revIDLastSave="5" documentId="13_ncr:1_{8070AB98-C02E-4422-ACE3-78E4E002D745}" xr6:coauthVersionLast="47" xr6:coauthVersionMax="47" xr10:uidLastSave="{047F0196-29AD-489A-AD77-19C081D0931C}"/>
  <workbookProtection workbookAlgorithmName="SHA-512" workbookHashValue="Hc9Vm3SFOyelrmyF7DeuhIMklD7LC0eC42gEOorpatQcr1DBCKL1u5UHdqYKc7D48Fu26xG0r8fVPzb5Q2N/mA==" workbookSaltValue="L/yqGJghxN7Exxexdnit/g==" workbookSpinCount="100000" lockStructure="1"/>
  <bookViews>
    <workbookView xWindow="25560" yWindow="-16310" windowWidth="29020" windowHeight="15820" tabRatio="798" activeTab="8" xr2:uid="{00000000-000D-0000-FFFF-FFFF00000000}"/>
  </bookViews>
  <sheets>
    <sheet name="Input" sheetId="35" r:id="rId1"/>
    <sheet name="NTB" sheetId="61" r:id="rId2"/>
    <sheet name="Crypto assets" sheetId="57" r:id="rId3"/>
    <sheet name="MTF and OTF" sheetId="58" r:id="rId4"/>
    <sheet name="Risks to Market" sheetId="49" r:id="rId5"/>
    <sheet name="Remuneration" sheetId="65" r:id="rId6"/>
    <sheet name="Class 1 minus" sheetId="66" r:id="rId7"/>
    <sheet name="Prudential conso - Crowdfunding" sheetId="62" r:id="rId8"/>
    <sheet name="Prudential conso -  Crypto" sheetId="63" r:id="rId9"/>
    <sheet name="Parameters" sheetId="64" state="hidden" r:id="rId10"/>
  </sheets>
  <definedNames>
    <definedName name="_xlnm._FilterDatabase" localSheetId="5" hidden="1">Remuneration!$B$5:$D$12</definedName>
    <definedName name="classT">Parameters!$E$462:$F$464</definedName>
    <definedName name="classW">Parameters!$D$462:$D$464</definedName>
    <definedName name="Conso">Parameters!$D$11:$D$12</definedName>
    <definedName name="CountryAll">Parameters!$D$213:$D$461</definedName>
    <definedName name="CountryT">Parameters!$E$13:$F$42</definedName>
    <definedName name="CountryW">Parameters!$D$13:$D$42</definedName>
    <definedName name="currencyT">Parameters!$E$53:$F$212</definedName>
    <definedName name="currencyW">Parameters!$D$53:$D$212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ypeEntity">Parameters!$D$474:$D$477</definedName>
    <definedName name="TypeOwnership">Parameters!$D$465:$D$473</definedName>
    <definedName name="UnitT">Parameters!$E$8:$F$10</definedName>
    <definedName name="UnitW">Parameters!$D$8:$D$10</definedName>
    <definedName name="YesNo">Parameters!$D$6:$D$7</definedName>
    <definedName name="Z_3D2E4C4C_55B0_42AD_9B20_28C028F4BEE7_.wvu.Cols" localSheetId="9" hidden="1">Parameters!$J:$XFD</definedName>
    <definedName name="Z_3D2E4C4C_55B0_42AD_9B20_28C028F4BEE7_.wvu.PrintArea" localSheetId="9" hidden="1">Parameters!$A:$I</definedName>
    <definedName name="Z_3D2E4C4C_55B0_42AD_9B20_28C028F4BEE7_.wvu.PrintTitles" localSheetId="9" hidden="1">Parameters!$1:$1</definedName>
    <definedName name="Z_3D2E4C4C_55B0_42AD_9B20_28C028F4BEE7_.wvu.Rows" localSheetId="9" hidden="1">Parameters!$518:$1048576,Parameters!$6:$486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58" l="1"/>
  <c r="F8" i="58"/>
  <c r="F36" i="57"/>
  <c r="F37" i="57"/>
  <c r="B15" i="35"/>
  <c r="D6" i="66"/>
  <c r="D1" i="66"/>
  <c r="D11" i="35"/>
  <c r="D10" i="35"/>
  <c r="E30" i="57" l="1"/>
  <c r="E29" i="57"/>
  <c r="E28" i="57"/>
  <c r="E27" i="57"/>
  <c r="E26" i="57"/>
  <c r="E25" i="57"/>
  <c r="E24" i="57" l="1"/>
  <c r="E31" i="57"/>
  <c r="E34" i="57"/>
  <c r="D16" i="61"/>
  <c r="D1" i="65"/>
  <c r="D1" i="57"/>
  <c r="E23" i="57" l="1"/>
  <c r="E7" i="58"/>
  <c r="E6" i="58"/>
  <c r="E11" i="58"/>
  <c r="E10" i="58"/>
  <c r="D1" i="49" l="1"/>
  <c r="E1" i="58"/>
  <c r="D1" i="61"/>
  <c r="D9" i="35" l="1"/>
  <c r="D6" i="35" l="1"/>
</calcChain>
</file>

<file path=xl/sharedStrings.xml><?xml version="1.0" encoding="utf-8"?>
<sst xmlns="http://schemas.openxmlformats.org/spreadsheetml/2006/main" count="1757" uniqueCount="1064">
  <si>
    <t>Input table</t>
  </si>
  <si>
    <r>
      <t xml:space="preserve">To be completed by </t>
    </r>
    <r>
      <rPr>
        <b/>
        <u/>
        <sz val="10"/>
        <rFont val="Verdana"/>
        <family val="2"/>
      </rPr>
      <t>all</t>
    </r>
    <r>
      <rPr>
        <b/>
        <sz val="10"/>
        <rFont val="Verdana"/>
        <family val="2"/>
      </rPr>
      <t xml:space="preserve"> investment firms and investment firm groups</t>
    </r>
  </si>
  <si>
    <t>LEI Code</t>
  </si>
  <si>
    <t>Entity name</t>
  </si>
  <si>
    <t>Country</t>
  </si>
  <si>
    <t>Scope of reporting</t>
  </si>
  <si>
    <t>Reference date</t>
  </si>
  <si>
    <t>Reporting currency</t>
  </si>
  <si>
    <t>Reporting unit</t>
  </si>
  <si>
    <t>Classification</t>
  </si>
  <si>
    <t>Submission date</t>
  </si>
  <si>
    <t>Worksheets to be completed:</t>
  </si>
  <si>
    <t>NTB</t>
  </si>
  <si>
    <t>To be completed by Class 2 and Class 3 investment firms reporting on an individual basis</t>
  </si>
  <si>
    <t>1) Non-trading book and off-balance sheet items</t>
  </si>
  <si>
    <t>Carrying Amount</t>
  </si>
  <si>
    <t>Rows</t>
  </si>
  <si>
    <t>Item</t>
  </si>
  <si>
    <t>0010</t>
  </si>
  <si>
    <t>Non-trading book and off-balance sheet items, excluding the firm’s own cash deposits and clients money held on the balance sheet of the investment firm</t>
  </si>
  <si>
    <t>0020</t>
  </si>
  <si>
    <t>of which: Equity instruments</t>
  </si>
  <si>
    <t>0030</t>
  </si>
  <si>
    <t>of which: Debt instruments</t>
  </si>
  <si>
    <t>0040</t>
  </si>
  <si>
    <t>of which: Derivatives</t>
  </si>
  <si>
    <t>0050</t>
  </si>
  <si>
    <t>of which: Credits or Loans granted to clients</t>
  </si>
  <si>
    <t>0060</t>
  </si>
  <si>
    <t>of which: Crypto-assets</t>
  </si>
  <si>
    <t>0070</t>
  </si>
  <si>
    <t>of which: Off-balance sheet items</t>
  </si>
  <si>
    <t>0080</t>
  </si>
  <si>
    <t>of which: Other</t>
  </si>
  <si>
    <t>0090</t>
  </si>
  <si>
    <t>If "Other" is reported, please describe type of items</t>
  </si>
  <si>
    <t>0100</t>
  </si>
  <si>
    <t>Check: Total = subitems</t>
  </si>
  <si>
    <t>2) Concentration risk for non-trading book and off-balance sheet items</t>
  </si>
  <si>
    <t xml:space="preserve">Counterparty </t>
  </si>
  <si>
    <t>Top 5 exposures to non-trading book and off-balance sheet items, excluding the firm’s own cash deposits</t>
  </si>
  <si>
    <t>Code (LEI code where available)</t>
  </si>
  <si>
    <t>Type of code</t>
  </si>
  <si>
    <t>Name</t>
  </si>
  <si>
    <t>Group/Individual</t>
  </si>
  <si>
    <t>Percentage of exposure value with respect to firm's own funds (non-trading book and off-balance sheet items only, excluding the firm’s own cash deposits)</t>
  </si>
  <si>
    <t>0110</t>
  </si>
  <si>
    <t>Top 1</t>
  </si>
  <si>
    <t>0120</t>
  </si>
  <si>
    <t>Top 2</t>
  </si>
  <si>
    <t>0130</t>
  </si>
  <si>
    <t>Top 3</t>
  </si>
  <si>
    <t>0140</t>
  </si>
  <si>
    <t>Top 4</t>
  </si>
  <si>
    <t>0150</t>
  </si>
  <si>
    <t>Top 5</t>
  </si>
  <si>
    <t>Crypto assets</t>
  </si>
  <si>
    <t>1) Provision of crypto-asset services</t>
  </si>
  <si>
    <t>Answer</t>
  </si>
  <si>
    <t>Does the investment firm intend to obtain an authorisation as crypto-asset service provider in accordance with Article 63 of MiCAR ?</t>
  </si>
  <si>
    <t>Does the investment firm intend to carry out any crypto-asset service in accordance with Article 60(3) of MiCAR (i.e. using its MiFID license and after notifying its NCA) ?</t>
  </si>
  <si>
    <t>Does the investment firm currently carry out any of the following crypto-asset services:</t>
  </si>
  <si>
    <t>(a) providing custody and administration of crypto-assets on behalf of clients</t>
  </si>
  <si>
    <t>(b) operation of a trading platform for crypto-assets</t>
  </si>
  <si>
    <t>(c) exchange of crypto-assets for funds</t>
  </si>
  <si>
    <t>(d) exchange of crypto-assets for other crypto-assets</t>
  </si>
  <si>
    <t>(e) execution of orders for crypto-assets on behalf of clients</t>
  </si>
  <si>
    <t>(f) placing of crypto-assets</t>
  </si>
  <si>
    <t>(g) reception and transmission of orders for crypto-assets on behalf of clients</t>
  </si>
  <si>
    <t>(h) providing advice on crypto-assets</t>
  </si>
  <si>
    <t>(i) providing portfolio management on crypto-assets</t>
  </si>
  <si>
    <t>(j) providing transfer services for crypto-assets on behalf of clients</t>
  </si>
  <si>
    <t>2) K-factors arising from crypto-asset services</t>
  </si>
  <si>
    <t>Factor amount</t>
  </si>
  <si>
    <t>K-factor requirement</t>
  </si>
  <si>
    <t>Checks</t>
  </si>
  <si>
    <t>TOTAL K-FACTOR REQUIREMENT</t>
  </si>
  <si>
    <t>Risk to client</t>
  </si>
  <si>
    <r>
      <t>Assets under management</t>
    </r>
    <r>
      <rPr>
        <sz val="10"/>
        <color rgb="FFFF0000"/>
        <rFont val="Verdana"/>
        <family val="2"/>
      </rPr>
      <t xml:space="preserve"> </t>
    </r>
  </si>
  <si>
    <t>0160</t>
  </si>
  <si>
    <t xml:space="preserve">Client money held - Segregated  </t>
  </si>
  <si>
    <t>0170</t>
  </si>
  <si>
    <t xml:space="preserve">Client money held - Non - segregated </t>
  </si>
  <si>
    <t>0180</t>
  </si>
  <si>
    <t>Assets safeguarded and administered</t>
  </si>
  <si>
    <t>0190</t>
  </si>
  <si>
    <t xml:space="preserve">Client orders handled - Cash trades  </t>
  </si>
  <si>
    <t>0200</t>
  </si>
  <si>
    <t xml:space="preserve">Client orders handled - Derivatives Trades </t>
  </si>
  <si>
    <t>0210</t>
  </si>
  <si>
    <t>Risk to market</t>
  </si>
  <si>
    <t>0220</t>
  </si>
  <si>
    <t>K-Net positions risk requirement</t>
  </si>
  <si>
    <t>0230</t>
  </si>
  <si>
    <t xml:space="preserve">Clearing margin given </t>
  </si>
  <si>
    <t>0240</t>
  </si>
  <si>
    <t>Risk to firm</t>
  </si>
  <si>
    <t>0250</t>
  </si>
  <si>
    <t>Trading counterparty default</t>
  </si>
  <si>
    <t>0260</t>
  </si>
  <si>
    <t xml:space="preserve">Daily trading flow - Cash trades </t>
  </si>
  <si>
    <t>0270</t>
  </si>
  <si>
    <t xml:space="preserve">Daily trading flow - Derivative trades </t>
  </si>
  <si>
    <t>0280</t>
  </si>
  <si>
    <t>K-Concentration risk requirement</t>
  </si>
  <si>
    <t>MTF and OTF</t>
  </si>
  <si>
    <t>To be completed by Class 2 and Class 3 investment firms reporting on an individual basis and carrying out the MiFID activities (8) operation of an MTF and/or (9) operation of an OTF</t>
  </si>
  <si>
    <t>Client orders handled arising from MiFID activities (8) and (9) only - Cash trades</t>
  </si>
  <si>
    <t>Client orders handled arising from MiFID activities (8) and (9) only - Derivatives Trades</t>
  </si>
  <si>
    <t>Daily trading flow arising from MiFID activities (8) and (9) only - Cash trades</t>
  </si>
  <si>
    <t>Daily trading flow arising from MiFID activities (8) and (9) only - Derivative trades</t>
  </si>
  <si>
    <t xml:space="preserve">MTF and OTF –  Cash trades </t>
  </si>
  <si>
    <t xml:space="preserve">MTF and OTF –  Derivative trades </t>
  </si>
  <si>
    <t>Risks to Market</t>
  </si>
  <si>
    <t>To be completed by Class 2 investment firms reporting on an individual basis subject to RtM K-factors</t>
  </si>
  <si>
    <t>1) FRTB and CVA thresholds for simplified approaches</t>
  </si>
  <si>
    <t>Amount</t>
  </si>
  <si>
    <t>Size of the on- and off-balance-sheet business subject to market risk (Article 325a of CRR2)</t>
  </si>
  <si>
    <t>Size of the on- and off-balance-sheet derivative business (Article 273a of CRR2)</t>
  </si>
  <si>
    <t>2) K-CMG</t>
  </si>
  <si>
    <t>This panel should be completed only by investment firms subject to K-CMG</t>
  </si>
  <si>
    <t>Size of the on- and off-balance-sheet business subject to K-CMG</t>
  </si>
  <si>
    <t>July 2021 - December 2021</t>
  </si>
  <si>
    <t>January 2022 - December 2022</t>
  </si>
  <si>
    <t>Number of daily overshootings within the period</t>
  </si>
  <si>
    <t>Number of months covered within the period</t>
  </si>
  <si>
    <t>All portfolios subject to K-CMG</t>
  </si>
  <si>
    <t xml:space="preserve">3) Standardised approach for Operational risk </t>
  </si>
  <si>
    <t>This panel should be completed only by investment firms subject to K-DTF</t>
  </si>
  <si>
    <t>Own funds requirements for operational risk</t>
  </si>
  <si>
    <t>Standardised approach (TSA) - TRADING AND SALES (TS) ONLY</t>
  </si>
  <si>
    <t>Remuneration</t>
  </si>
  <si>
    <t>To be completed by Class 1 minus and Class 2 investment firms reporting on an individual basis</t>
  </si>
  <si>
    <t>Is the investment firm subject to IFD or CRD remuneration requirements ?</t>
  </si>
  <si>
    <t>Number of staff (individual level)</t>
  </si>
  <si>
    <t>Number of identified staff (individual level)</t>
  </si>
  <si>
    <r>
      <t xml:space="preserve">of which: number of identified staff with a variable remuneration that does not exceed EUR 50 000 and does not represent </t>
    </r>
    <r>
      <rPr>
        <b/>
        <sz val="11"/>
        <color theme="1"/>
        <rFont val="Calibri"/>
        <family val="2"/>
        <scheme val="minor"/>
      </rPr>
      <t>more than one fourth</t>
    </r>
    <r>
      <rPr>
        <sz val="10"/>
        <color theme="1"/>
        <rFont val="Verdana"/>
        <family val="2"/>
      </rPr>
      <t xml:space="preserve"> (IFD threshold) of that individual’s total annual remuneration (please provide this information independent of the fact that your institution is subject to IFD or CRD)</t>
    </r>
  </si>
  <si>
    <r>
      <t xml:space="preserve">of which: number of identified staff with a variable remuneration that does not exceed EUR 50 000 and does not represent </t>
    </r>
    <r>
      <rPr>
        <b/>
        <sz val="11"/>
        <color theme="1"/>
        <rFont val="Calibri"/>
        <family val="2"/>
        <scheme val="minor"/>
      </rPr>
      <t>more than one third</t>
    </r>
    <r>
      <rPr>
        <sz val="10"/>
        <color theme="1"/>
        <rFont val="Verdana"/>
        <family val="2"/>
      </rPr>
      <t xml:space="preserve"> (CRD threshold) of that individual’s total annual remuneration (please provide this information independent of the fact that your institution is subject to IFD or CRD)</t>
    </r>
  </si>
  <si>
    <t>Average value of on and off-balance sheet assets over the four-year period immediately preceding the last financial year</t>
  </si>
  <si>
    <t>The firm has established a remuneration committee</t>
  </si>
  <si>
    <t>Class 1 minus</t>
  </si>
  <si>
    <t>To be completed by Class 1 minus investment firms reporting on an individual basis</t>
  </si>
  <si>
    <t>Own Funds requirement</t>
  </si>
  <si>
    <t>Permanent minimum capital requirement</t>
  </si>
  <si>
    <t>Fixed overhead requirement</t>
  </si>
  <si>
    <t>Total K-Factor Requirement</t>
  </si>
  <si>
    <t>Prudential consolidation - Crowdfunding service providers</t>
  </si>
  <si>
    <t>To be completed by investment firm groups reporting on a consolidated basis. The information should be reported only once by the parent entity.</t>
  </si>
  <si>
    <t>Please provide a list of all crowdfunding service providers that are part of your investment firm group</t>
  </si>
  <si>
    <t>Identification</t>
  </si>
  <si>
    <t>Ownership structure</t>
  </si>
  <si>
    <t>Crowdfunding services</t>
  </si>
  <si>
    <t>LEI code</t>
  </si>
  <si>
    <t>Type of ownership (Select from drop down)</t>
  </si>
  <si>
    <t>Facilitation of granting of loans (Select from drop down)</t>
  </si>
  <si>
    <t>Placing without a firm commitment basis of transferable securities and admitted instruments for crowdfunding purposes issued by project owners or a special purpose vehicle, and the reception and transmission of client orders in relation to those transferable securities and admitted instruments for crowdfunding purposes (Select from drop down)</t>
  </si>
  <si>
    <t>of which: Placing without a firm commitment basis of transferable securities (Select from drop down)</t>
  </si>
  <si>
    <t>of which: reception and transmission of client orders in relation to those transferable securities (Select from drop down)</t>
  </si>
  <si>
    <t>of which: Placing without a firm commitment basis of admitted instruments for crowdfunding purposes issued by project owners or a special purpose vehicle (Select from drop down)</t>
  </si>
  <si>
    <t>of which: reception and transmission of client orders in relation to those admitted instruments for crowdfunding purposes issued by project owners or a special purpose vehicle (Select from drop down)</t>
  </si>
  <si>
    <t>Prudential consolidation - Crypto asset service providers and other entities providing crypto-asset services</t>
  </si>
  <si>
    <t>Please provide a list of all crypto asset service providers or other entities providing crypto asset services that are part of your investment firm group</t>
  </si>
  <si>
    <t>Crypto-asset services</t>
  </si>
  <si>
    <t>Type of entity (Select from drop down)</t>
  </si>
  <si>
    <t>Parameters</t>
  </si>
  <si>
    <t>A) Version</t>
  </si>
  <si>
    <t>Version</t>
  </si>
  <si>
    <t>B) Drop-down menus</t>
  </si>
  <si>
    <t>Yes/No</t>
  </si>
  <si>
    <t>Yes</t>
  </si>
  <si>
    <t>No</t>
  </si>
  <si>
    <t>Unit</t>
  </si>
  <si>
    <t>One</t>
  </si>
  <si>
    <t>Thousands</t>
  </si>
  <si>
    <t>Millions</t>
  </si>
  <si>
    <t>Scope of consolidation</t>
  </si>
  <si>
    <t>Individual</t>
  </si>
  <si>
    <t>Consolidated</t>
  </si>
  <si>
    <t>Country (EU)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</si>
  <si>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</si>
  <si>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</si>
  <si>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</si>
  <si>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</si>
  <si>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</si>
  <si>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</si>
  <si>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</si>
  <si>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</si>
  <si>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</si>
  <si>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</si>
  <si>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</si>
  <si>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</si>
  <si>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</si>
  <si>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</si>
  <si>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</si>
  <si>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</si>
  <si>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</si>
  <si>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</si>
  <si>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</si>
  <si>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</si>
  <si>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</si>
  <si>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</si>
  <si>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</si>
  <si>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</si>
  <si>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</si>
  <si>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</si>
  <si>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</si>
  <si>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</si>
  <si>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</si>
  <si>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</si>
  <si>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</si>
  <si>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</si>
  <si>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IS</t>
  </si>
  <si>
    <t>ICELAND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</si>
  <si>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</si>
  <si>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</si>
  <si>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</si>
  <si>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</si>
  <si>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</si>
  <si>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</si>
  <si>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</si>
  <si>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</si>
  <si>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</si>
  <si>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</si>
  <si>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</si>
  <si>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</si>
  <si>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</si>
  <si>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</si>
  <si>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</si>
  <si>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</si>
  <si>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</si>
  <si>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</si>
  <si>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</si>
  <si>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</si>
  <si>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</si>
  <si>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</si>
  <si>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</si>
  <si>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</si>
  <si>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</si>
  <si>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</si>
  <si>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Business model</t>
  </si>
  <si>
    <t>Wholesale market brokers</t>
  </si>
  <si>
    <t>Multi-service investment firms</t>
  </si>
  <si>
    <t>Portfolio managers</t>
  </si>
  <si>
    <t>Investment advisors</t>
  </si>
  <si>
    <t>Trading firms</t>
  </si>
  <si>
    <t>Firms placing financial instruments on a firm commitment basis</t>
  </si>
  <si>
    <t>Execution brokers (including reception and transmission)</t>
  </si>
  <si>
    <t>MTF or OTF</t>
  </si>
  <si>
    <t>Custodians</t>
  </si>
  <si>
    <t>Commodity and emission allowance dealers</t>
  </si>
  <si>
    <t>ISO Currency</t>
  </si>
  <si>
    <t>BGN</t>
  </si>
  <si>
    <t>BULGARIAN LEV</t>
  </si>
  <si>
    <t>CHF</t>
  </si>
  <si>
    <t>SWISS FRANC</t>
  </si>
  <si>
    <t>CZK</t>
  </si>
  <si>
    <t>CZECH KORUNA</t>
  </si>
  <si>
    <t>DKK</t>
  </si>
  <si>
    <t>DANISH KRONE</t>
  </si>
  <si>
    <t>EUR</t>
  </si>
  <si>
    <t>EURO</t>
  </si>
  <si>
    <t>GBP</t>
  </si>
  <si>
    <t>POUND STERLING</t>
  </si>
  <si>
    <t>HRK</t>
  </si>
  <si>
    <t>CROATIAN KUNA</t>
  </si>
  <si>
    <t>HUF</t>
  </si>
  <si>
    <t>FORINT</t>
  </si>
  <si>
    <t>ISK</t>
  </si>
  <si>
    <t>ICELAND KRONA</t>
  </si>
  <si>
    <t>LTL</t>
  </si>
  <si>
    <t>LITHUANIAN LITAS</t>
  </si>
  <si>
    <t>NOK</t>
  </si>
  <si>
    <t>NORWEGIAN KRONE</t>
  </si>
  <si>
    <t>PLN</t>
  </si>
  <si>
    <t>ZLOTY</t>
  </si>
  <si>
    <t>RON</t>
  </si>
  <si>
    <t>NEW ROMANIAN LEU</t>
  </si>
  <si>
    <t>SEK</t>
  </si>
  <si>
    <t>SWEDISH KRONA</t>
  </si>
  <si>
    <t>USD</t>
  </si>
  <si>
    <t>US DOLLAR</t>
  </si>
  <si>
    <t>------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</si>
  <si>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</si>
  <si>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</si>
  <si>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</si>
  <si>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</si>
  <si>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</si>
  <si>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</si>
  <si>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</si>
  <si>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</si>
  <si>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</si>
  <si>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ANTILLEAN GUILDER</t>
  </si>
  <si>
    <t>AOA</t>
  </si>
  <si>
    <t>KWANZA</t>
  </si>
  <si>
    <t>ARS</t>
  </si>
  <si>
    <t>ARGENTINE PESO</t>
  </si>
  <si>
    <t>AUD</t>
  </si>
  <si>
    <t>AUSTRALIAN DOLLAR</t>
  </si>
  <si>
    <t>AWG</t>
  </si>
  <si>
    <t>ARUBAN FLORIN</t>
  </si>
  <si>
    <t>AZN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</si>
  <si>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</si>
  <si>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</si>
  <si>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</si>
  <si>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</si>
  <si>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</si>
  <si>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</si>
  <si>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</si>
  <si>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</si>
  <si>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</si>
  <si>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</si>
  <si>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</si>
  <si>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</si>
  <si>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</si>
  <si>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</si>
  <si>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</si>
  <si>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</si>
  <si>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</si>
  <si>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</si>
  <si>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</si>
  <si>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</si>
  <si>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</si>
  <si>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</si>
  <si>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</si>
  <si>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</si>
  <si>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</si>
  <si>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BYR</t>
  </si>
  <si>
    <t>BELARUSSIAN RUBLE</t>
  </si>
  <si>
    <t>BZD</t>
  </si>
  <si>
    <t>BELIZE DOLLAR</t>
  </si>
  <si>
    <t>CAD</t>
  </si>
  <si>
    <t>CANADIAN DOLLAR</t>
  </si>
  <si>
    <t>CDF</t>
  </si>
  <si>
    <t>CONGOLESE FRANC</t>
  </si>
  <si>
    <t>CLP</t>
  </si>
  <si>
    <t>CHILEAN PESO</t>
  </si>
  <si>
    <t>CNY</t>
  </si>
  <si>
    <t>YUAN RENMINBI</t>
  </si>
  <si>
    <t>COP</t>
  </si>
  <si>
    <t>COLOMBIAN PESO</t>
  </si>
  <si>
    <t>CRC</t>
  </si>
  <si>
    <t>COSTA RICAN COLON</t>
  </si>
  <si>
    <t>CUC</t>
  </si>
  <si>
    <t>PESO CONVERTIBLE</t>
  </si>
  <si>
    <t>CUP</t>
  </si>
  <si>
    <t>CUBAN PESO</t>
  </si>
  <si>
    <t>CVE</t>
  </si>
  <si>
    <t>CAPE VERDE ESCUDO</t>
  </si>
  <si>
    <t>DJF</t>
  </si>
  <si>
    <t>DJIBOUTI FRANC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</si>
  <si>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</si>
  <si>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</si>
  <si>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</si>
  <si>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</si>
  <si>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</si>
  <si>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</si>
  <si>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</si>
  <si>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</si>
  <si>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</si>
  <si>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</si>
  <si>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FJD</t>
  </si>
  <si>
    <t>FIJI DOLLAR</t>
  </si>
  <si>
    <t>FKP</t>
  </si>
  <si>
    <t>FALKLAND ISLANDS POUND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</si>
  <si>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</si>
  <si>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</si>
  <si>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</si>
  <si>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</si>
  <si>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</si>
  <si>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</si>
  <si>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</si>
  <si>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</si>
  <si>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</si>
  <si>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</si>
  <si>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</si>
  <si>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</si>
  <si>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</si>
  <si>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</si>
  <si>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</si>
  <si>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</si>
  <si>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</si>
  <si>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</si>
  <si>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HTG</t>
  </si>
  <si>
    <t>GOURDE</t>
  </si>
  <si>
    <t>IDR</t>
  </si>
  <si>
    <t>RUPIAH</t>
  </si>
  <si>
    <t>ILS</t>
  </si>
  <si>
    <t>NEW ISRAELI SHEQEL</t>
  </si>
  <si>
    <t>INR</t>
  </si>
  <si>
    <t>INDIAN RUPEE</t>
  </si>
  <si>
    <t>IQD</t>
  </si>
  <si>
    <t>IRAQI DINAR</t>
  </si>
  <si>
    <t>IRR</t>
  </si>
  <si>
    <t>IRANIAN RIAL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</si>
  <si>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</si>
  <si>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</si>
  <si>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</si>
  <si>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</si>
  <si>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</si>
  <si>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</si>
  <si>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</si>
  <si>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</si>
  <si>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</si>
  <si>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</si>
  <si>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</si>
  <si>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</si>
  <si>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</si>
  <si>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</si>
  <si>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</si>
  <si>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</si>
  <si>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</si>
  <si>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</si>
  <si>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</si>
  <si>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</si>
  <si>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</si>
  <si>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</si>
  <si>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</si>
  <si>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</si>
  <si>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</si>
  <si>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</si>
  <si>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</si>
  <si>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</si>
  <si>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</si>
  <si>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</si>
  <si>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</si>
  <si>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</si>
  <si>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</si>
  <si>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</si>
  <si>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LVL</t>
  </si>
  <si>
    <t>LATVIAN LATS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</si>
  <si>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</si>
  <si>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</si>
  <si>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</si>
  <si>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</si>
  <si>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</si>
  <si>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</si>
  <si>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</si>
  <si>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</si>
  <si>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</si>
  <si>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</si>
  <si>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</si>
  <si>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</si>
  <si>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</si>
  <si>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</si>
  <si>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</si>
  <si>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</si>
  <si>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</si>
  <si>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</si>
  <si>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</si>
  <si>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</si>
  <si>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</si>
  <si>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</si>
  <si>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</si>
  <si>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KWACHA</t>
  </si>
  <si>
    <t>MXN</t>
  </si>
  <si>
    <t>MEXICAN PESO</t>
  </si>
  <si>
    <t>MYR</t>
  </si>
  <si>
    <t>MALAYSIAN RINGGIT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</si>
  <si>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</si>
  <si>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</si>
  <si>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</si>
  <si>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</si>
  <si>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</si>
  <si>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</si>
  <si>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</si>
  <si>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</si>
  <si>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</si>
  <si>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</si>
  <si>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</si>
  <si>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</si>
  <si>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</si>
  <si>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</si>
  <si>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</si>
  <si>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</si>
  <si>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</si>
  <si>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</si>
  <si>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</si>
  <si>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</si>
  <si>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</si>
  <si>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</si>
  <si>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</si>
  <si>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</si>
  <si>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PYG</t>
  </si>
  <si>
    <t>GUARANI</t>
  </si>
  <si>
    <t>QAR</t>
  </si>
  <si>
    <t>QATARI RIAL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</si>
  <si>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</si>
  <si>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</si>
  <si>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</si>
  <si>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</si>
  <si>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</si>
  <si>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</si>
  <si>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</si>
  <si>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</si>
  <si>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</si>
  <si>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</si>
  <si>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</si>
  <si>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</si>
  <si>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</si>
  <si>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</si>
  <si>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SGD</t>
  </si>
  <si>
    <t>SINGAPORE DOLLAR</t>
  </si>
  <si>
    <t>SHP</t>
  </si>
  <si>
    <t>SAINT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</si>
  <si>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</si>
  <si>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</si>
  <si>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</si>
  <si>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</si>
  <si>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</si>
  <si>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</si>
  <si>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</si>
  <si>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</si>
  <si>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</si>
  <si>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</si>
  <si>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</si>
  <si>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</si>
  <si>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</si>
  <si>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</si>
  <si>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</si>
  <si>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</si>
  <si>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</si>
  <si>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BAHT</t>
  </si>
  <si>
    <t>TJS</t>
  </si>
  <si>
    <t>SOMONI</t>
  </si>
  <si>
    <t>TMT</t>
  </si>
  <si>
    <t>TURKMENISTAN NEW MANAT</t>
  </si>
  <si>
    <t>TND</t>
  </si>
  <si>
    <t>TUNISIAN DINAR</t>
  </si>
  <si>
    <t>TOP</t>
  </si>
  <si>
    <t>PA’ANGA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</si>
  <si>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</si>
  <si>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</si>
  <si>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</si>
  <si>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</si>
  <si>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</si>
  <si>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</si>
  <si>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</si>
  <si>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</si>
  <si>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</si>
  <si>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</si>
  <si>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</si>
  <si>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</si>
  <si>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UYU</t>
  </si>
  <si>
    <t>PESO URUGUAYO</t>
  </si>
  <si>
    <t>UZS</t>
  </si>
  <si>
    <t>UZBEKISTAN SUM</t>
  </si>
  <si>
    <t>VEF</t>
  </si>
  <si>
    <t>BOLIVAR</t>
  </si>
  <si>
    <t>VND</t>
  </si>
  <si>
    <t>DONG</t>
  </si>
  <si>
    <t>VUV</t>
  </si>
  <si>
    <t>VATU</t>
  </si>
  <si>
    <t>WST</t>
  </si>
  <si>
    <t>TALA</t>
  </si>
  <si>
    <t>XAF</t>
  </si>
  <si>
    <t>CFA FRANC BEAC</t>
  </si>
  <si>
    <t>XCD</t>
  </si>
  <si>
    <t>EAST CARIBBEAN DOLLAR</t>
  </si>
  <si>
    <t>XOF</t>
  </si>
  <si>
    <t>CFA FRANC BCEAO</t>
  </si>
  <si>
    <t>XPF</t>
  </si>
  <si>
    <t>CFP FRANC</t>
  </si>
  <si>
    <t>YER</t>
  </si>
  <si>
    <t>YEMENI RIAL</t>
  </si>
  <si>
    <t>ZAR</t>
  </si>
  <si>
    <t>RAND</t>
  </si>
  <si>
    <t>ZMW</t>
  </si>
  <si>
    <t>ZAMBIAN KWACHA</t>
  </si>
  <si>
    <t>ZWL</t>
  </si>
  <si>
    <t>ZIMBABWE DOLLAR</t>
  </si>
  <si>
    <t>Country (All)</t>
  </si>
  <si>
    <t>Austria</t>
  </si>
  <si>
    <t>Belgium</t>
  </si>
  <si>
    <t>Bulgaria</t>
  </si>
  <si>
    <t>Cyprus</t>
  </si>
  <si>
    <t>Czech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</si>
  <si>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</si>
  <si>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</si>
  <si>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</si>
  <si>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</si>
  <si>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</si>
  <si>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</si>
  <si>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</si>
  <si>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</si>
  <si>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</si>
  <si>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</si>
  <si>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</si>
  <si>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Iceland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</si>
  <si>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</si>
  <si>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</si>
  <si>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</si>
  <si>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</si>
  <si>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</si>
  <si>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</si>
  <si>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</si>
  <si>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</si>
  <si>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</si>
  <si>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</si>
  <si>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</si>
  <si>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</si>
  <si>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</si>
  <si>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AF</t>
  </si>
  <si>
    <t>Afghanistan</t>
  </si>
  <si>
    <t>AX</t>
  </si>
  <si>
    <t>Aland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</si>
  <si>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</si>
  <si>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</si>
  <si>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</si>
  <si>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</si>
  <si>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</si>
  <si>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</si>
  <si>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</si>
  <si>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</si>
  <si>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</si>
  <si>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</si>
  <si>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</si>
  <si>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</si>
  <si>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</si>
  <si>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</si>
  <si>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</si>
  <si>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</si>
  <si>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</si>
  <si>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</si>
  <si>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</si>
  <si>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</si>
  <si>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</si>
  <si>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</si>
  <si>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</si>
  <si>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</si>
  <si>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</si>
  <si>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</si>
  <si>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</si>
  <si>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</si>
  <si>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</si>
  <si>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</si>
  <si>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</si>
  <si>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</si>
  <si>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</si>
  <si>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</si>
  <si>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</si>
  <si>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</si>
  <si>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</si>
  <si>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</si>
  <si>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</si>
  <si>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</si>
  <si>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</si>
  <si>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</si>
  <si>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</si>
  <si>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</si>
  <si>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</si>
  <si>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Bolivia, Plurinational State Of</t>
  </si>
  <si>
    <t>BQ</t>
  </si>
  <si>
    <t>Bonaire, Sint Eustatius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</si>
  <si>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</si>
  <si>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</si>
  <si>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</si>
  <si>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</si>
  <si>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</si>
  <si>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</si>
  <si>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</si>
  <si>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</si>
  <si>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</si>
  <si>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</si>
  <si>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BN</t>
  </si>
  <si>
    <t>Brunei Darussalam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</si>
  <si>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</si>
  <si>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</si>
  <si>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</si>
  <si>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</si>
  <si>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</si>
  <si>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</si>
  <si>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</si>
  <si>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</si>
  <si>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</si>
  <si>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</si>
  <si>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</si>
  <si>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</si>
  <si>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</si>
  <si>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</si>
  <si>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</si>
  <si>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</si>
  <si>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</si>
  <si>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</si>
  <si>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</si>
  <si>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</si>
  <si>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</si>
  <si>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</si>
  <si>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</si>
  <si>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</si>
  <si>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</si>
  <si>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</si>
  <si>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</si>
  <si>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</si>
  <si>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</si>
  <si>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</si>
  <si>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</si>
  <si>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</si>
  <si>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</si>
  <si>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</si>
  <si>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</si>
  <si>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</si>
  <si>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</si>
  <si>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</si>
  <si>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</si>
  <si>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Cote D'Ivoire</t>
  </si>
  <si>
    <t>CU</t>
  </si>
  <si>
    <t>Cuba</t>
  </si>
  <si>
    <t>CW</t>
  </si>
  <si>
    <t>Curaçao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</si>
  <si>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</si>
  <si>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</si>
  <si>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</si>
  <si>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</si>
  <si>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</si>
  <si>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</si>
  <si>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</si>
  <si>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</si>
  <si>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</si>
  <si>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</si>
  <si>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</si>
  <si>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</si>
  <si>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</si>
  <si>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</si>
  <si>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</si>
  <si>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</si>
  <si>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ET</t>
  </si>
  <si>
    <t>Ethiopia</t>
  </si>
  <si>
    <t>FK</t>
  </si>
  <si>
    <t>Falkland Islands (Malvinas)</t>
  </si>
  <si>
    <t>FO</t>
  </si>
  <si>
    <t>Faroe Islands</t>
  </si>
  <si>
    <t>FJ</t>
  </si>
  <si>
    <t>Fiji</t>
  </si>
  <si>
    <t>GF</t>
  </si>
  <si>
    <t>French Guiana</t>
  </si>
  <si>
    <t>PF</t>
  </si>
  <si>
    <t>French Polynesia</t>
  </si>
  <si>
    <t>TF</t>
  </si>
  <si>
    <t>French Southern Territories</t>
  </si>
  <si>
    <t>GA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</si>
  <si>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</si>
  <si>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</si>
  <si>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</si>
  <si>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</si>
  <si>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</si>
  <si>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</si>
  <si>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</si>
  <si>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</si>
  <si>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</si>
  <si>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</si>
  <si>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</si>
  <si>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</si>
  <si>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</si>
  <si>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</si>
  <si>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</si>
  <si>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</si>
  <si>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</si>
  <si>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</si>
  <si>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</si>
  <si>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</si>
  <si>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</si>
  <si>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</si>
  <si>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</si>
  <si>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</si>
  <si>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</si>
  <si>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</si>
  <si>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</si>
  <si>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</si>
  <si>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</si>
  <si>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</si>
  <si>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</si>
  <si>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</si>
  <si>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</si>
  <si>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</si>
  <si>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</si>
  <si>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</si>
  <si>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</si>
  <si>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IN</t>
  </si>
  <si>
    <t>India</t>
  </si>
  <si>
    <t>ID</t>
  </si>
  <si>
    <t>Indonesia</t>
  </si>
  <si>
    <t>IR</t>
  </si>
  <si>
    <t>Iran, Islamic Republic Of</t>
  </si>
  <si>
    <t>IQ</t>
  </si>
  <si>
    <t>Iraq</t>
  </si>
  <si>
    <t>IM</t>
  </si>
  <si>
    <t>Isle Of Man</t>
  </si>
  <si>
    <t>IL</t>
  </si>
  <si>
    <t>Israel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</si>
  <si>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</si>
  <si>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</si>
  <si>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</si>
  <si>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</si>
  <si>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</si>
  <si>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</si>
  <si>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</si>
  <si>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</si>
  <si>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</si>
  <si>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</si>
  <si>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</si>
  <si>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</si>
  <si>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</si>
  <si>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</si>
  <si>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</si>
  <si>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</si>
  <si>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</si>
  <si>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</si>
  <si>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KW</t>
  </si>
  <si>
    <t>Kuwait</t>
  </si>
  <si>
    <t>KG</t>
  </si>
  <si>
    <t>Kyrgyzstan</t>
  </si>
  <si>
    <t>LA</t>
  </si>
  <si>
    <t>Lao People's Democratic Republic</t>
  </si>
  <si>
    <t>LB</t>
  </si>
  <si>
    <t>Lebanon</t>
  </si>
  <si>
    <t>LS</t>
  </si>
  <si>
    <t>Lesotho</t>
  </si>
  <si>
    <t>LR</t>
  </si>
  <si>
    <t>Liberia</t>
  </si>
  <si>
    <t>LY</t>
  </si>
  <si>
    <t>Libya</t>
  </si>
  <si>
    <t>MO</t>
  </si>
  <si>
    <t>Macao</t>
  </si>
  <si>
    <t>MK</t>
  </si>
  <si>
    <t>Macedonia, The Former Yugoslav Republic Of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</si>
  <si>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</si>
  <si>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</si>
  <si>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</si>
  <si>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</si>
  <si>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</si>
  <si>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</si>
  <si>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</si>
  <si>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</si>
  <si>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</si>
  <si>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</si>
  <si>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</si>
  <si>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</si>
  <si>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</si>
  <si>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</si>
  <si>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</si>
  <si>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</si>
  <si>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</si>
  <si>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</si>
  <si>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</si>
  <si>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</si>
  <si>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</si>
  <si>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</si>
  <si>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</si>
  <si>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</si>
  <si>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</si>
  <si>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</si>
  <si>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</si>
  <si>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</si>
  <si>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</si>
  <si>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</si>
  <si>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</si>
  <si>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</si>
  <si>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</si>
  <si>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</si>
  <si>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</si>
  <si>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</si>
  <si>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</si>
  <si>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</si>
  <si>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</si>
  <si>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</si>
  <si>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</si>
  <si>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</si>
  <si>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</si>
  <si>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</si>
  <si>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</si>
  <si>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</si>
  <si>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</si>
  <si>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</si>
  <si>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</si>
  <si>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</si>
  <si>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</si>
  <si>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</si>
  <si>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</si>
  <si>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</si>
  <si>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</si>
  <si>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</si>
  <si>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</si>
  <si>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</si>
  <si>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</si>
  <si>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</si>
  <si>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</si>
  <si>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</si>
  <si>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OM</t>
  </si>
  <si>
    <t>Oman</t>
  </si>
  <si>
    <t>PK</t>
  </si>
  <si>
    <t>Pakistan</t>
  </si>
  <si>
    <t>PW</t>
  </si>
  <si>
    <t>Palau</t>
  </si>
  <si>
    <t>PS</t>
  </si>
  <si>
    <t>Palestine, State Of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</si>
  <si>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</si>
  <si>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</si>
  <si>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</si>
  <si>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</si>
  <si>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</si>
  <si>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</si>
  <si>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</si>
  <si>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</si>
  <si>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</si>
  <si>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</si>
  <si>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</si>
  <si>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</si>
  <si>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PR</t>
  </si>
  <si>
    <t>Puerto Rico</t>
  </si>
  <si>
    <t>QA</t>
  </si>
  <si>
    <t>Qatar</t>
  </si>
  <si>
    <t>RE</t>
  </si>
  <si>
    <t>Reunion</t>
  </si>
  <si>
    <t>RU</t>
  </si>
  <si>
    <t>Russian Federation</t>
  </si>
  <si>
    <t>RW</t>
  </si>
  <si>
    <t>Rwanda</t>
  </si>
  <si>
    <t>BL</t>
  </si>
  <si>
    <t>Saint Barthelemy</t>
  </si>
  <si>
    <t>SH</t>
  </si>
  <si>
    <t>Saint Helena, Ascension And Tristan Da Cunha</t>
  </si>
  <si>
    <t>KN</t>
  </si>
  <si>
    <t>Saint Kitts And Nevis</t>
  </si>
  <si>
    <t>LC</t>
  </si>
  <si>
    <t>Saint Lucia</t>
  </si>
  <si>
    <t>MF</t>
  </si>
  <si>
    <t>Saint Martin (French Part)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</si>
  <si>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</si>
  <si>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</si>
  <si>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</si>
  <si>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</si>
  <si>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</si>
  <si>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</si>
  <si>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</si>
  <si>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</si>
  <si>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</si>
  <si>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</si>
  <si>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</si>
  <si>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</si>
  <si>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</si>
  <si>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</si>
  <si>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</si>
  <si>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</si>
  <si>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SC</t>
  </si>
  <si>
    <t>Seychelles</t>
  </si>
  <si>
    <t>SL</t>
  </si>
  <si>
    <t>Sierra Leone</t>
  </si>
  <si>
    <t>SG</t>
  </si>
  <si>
    <t>Singapore</t>
  </si>
  <si>
    <t>SX</t>
  </si>
  <si>
    <t>Sint Maarten (Dutch Part)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</si>
  <si>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</si>
  <si>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</si>
  <si>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</si>
  <si>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</si>
  <si>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</si>
  <si>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</si>
  <si>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</si>
  <si>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</si>
  <si>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</si>
  <si>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</si>
  <si>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LK</t>
  </si>
  <si>
    <t>Sri Lanka</t>
  </si>
  <si>
    <t>SD</t>
  </si>
  <si>
    <t>Sudan</t>
  </si>
  <si>
    <t>SR</t>
  </si>
  <si>
    <t>Suriname</t>
  </si>
  <si>
    <t>SJ</t>
  </si>
  <si>
    <t>Svalbard And Jan Mayen</t>
  </si>
  <si>
    <t>SZ</t>
  </si>
  <si>
    <t>Swaziland</t>
  </si>
  <si>
    <t>CH</t>
  </si>
  <si>
    <t>Switzerland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</si>
  <si>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</si>
  <si>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</si>
  <si>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</si>
  <si>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</si>
  <si>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</si>
  <si>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</si>
  <si>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</si>
  <si>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</si>
  <si>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</si>
  <si>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</si>
  <si>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</si>
  <si>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</si>
  <si>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</si>
  <si>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</si>
  <si>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</si>
  <si>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</si>
  <si>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</si>
  <si>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</si>
  <si>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</si>
  <si>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</si>
  <si>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</si>
  <si>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</si>
  <si>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</si>
  <si>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</si>
  <si>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</si>
  <si>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</si>
  <si>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</si>
  <si>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</si>
  <si>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</si>
  <si>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</si>
  <si>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</si>
  <si>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</si>
  <si>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</si>
  <si>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</si>
  <si>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</si>
  <si>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</si>
  <si>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</si>
  <si>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</si>
  <si>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</si>
  <si>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</si>
  <si>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</si>
  <si>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</si>
  <si>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</si>
  <si>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</si>
  <si>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</si>
  <si>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</si>
  <si>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</si>
  <si>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</si>
  <si>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</si>
  <si>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Venezuela, Bolivarian Republic Of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</si>
  <si>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</si>
  <si>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</si>
  <si>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</si>
  <si>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</si>
  <si>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</si>
  <si>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</si>
  <si>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</si>
  <si>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</si>
  <si>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</si>
  <si>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</si>
  <si>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</si>
  <si>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</si>
  <si>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</si>
  <si>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</si>
  <si>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</si>
  <si>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</si>
  <si>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Investment firms subject to CRR according to point of Article 1(2) and (5) of IFR</t>
  </si>
  <si>
    <t>Class 2</t>
  </si>
  <si>
    <t>Investment firms subject to IFR/IFD according to Art 11(1) IFR (K-factors)</t>
  </si>
  <si>
    <t>Class 3</t>
  </si>
  <si>
    <t>Investment firms subject to IFR/IFD according to Art 11(2) &amp; 12 IFR (Small and non-interconnected)</t>
  </si>
  <si>
    <t>Type of ownership</t>
  </si>
  <si>
    <t>Article 2(1)(a) RTS on the scope and methods of consolidation of an investment firm group</t>
  </si>
  <si>
    <t>Article 2(1)(b) RTS on the scope and methods of consolidation of an investment firm group</t>
  </si>
  <si>
    <t>Article 2(1)(c) RTS on the scope and methods of consolidation of an investment firm group</t>
  </si>
  <si>
    <t>Article 2(1)(d)(i) RTS on the scope and methods of consolidation of an investment firm group</t>
  </si>
  <si>
    <t>Article 2(1)(d)(ii) RTS on the scope and methods of consolidation of an investment firm group</t>
  </si>
  <si>
    <t>Article 2(2)(a) RTS on the scope and methods of consolidation of an investment firm group</t>
  </si>
  <si>
    <t>Article 2(2)(b) RTS on the scope and methods of consolidation of an investment firm group</t>
  </si>
  <si>
    <t>Article 2(3)(a) RTS on the scope and methods of consolidation of an investment firm group</t>
  </si>
  <si>
    <t>Article 2(3)(b) RTS on the scope and methods of consolidation of an investment firm group</t>
  </si>
  <si>
    <t>Type of entity</t>
  </si>
  <si>
    <t>EU Crypto asset service provider authorised under national law</t>
  </si>
  <si>
    <t>EU Investment firm not authorised under national law as a crypto asset service provider</t>
  </si>
  <si>
    <t>EU Other entities not authorised under national law as a crypto asset service provider</t>
  </si>
  <si>
    <t>Third country entities</t>
  </si>
  <si>
    <t>LEI code type</t>
  </si>
  <si>
    <t>National code type</t>
  </si>
  <si>
    <t>Framework</t>
  </si>
  <si>
    <t>IFD</t>
  </si>
  <si>
    <t>CRD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</si>
</sst>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0000"/>
    <numFmt numFmtId="166" formatCode="yyyy\-mm\-dd;@"/>
    <numFmt numFmtId="167" formatCode="0.0"/>
    <numFmt numFmtId="168" formatCode="0.0000%"/>
    <numFmt numFmtId="169" formatCode="[&gt;0]General"/>
    <numFmt numFmtId="170" formatCode="0.0%"/>
  </numFmts>
  <fonts count="5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427F6D"/>
      <name val="Segoe UI"/>
      <family val="2"/>
    </font>
    <font>
      <b/>
      <sz val="20"/>
      <name val="Segoe UI"/>
      <family val="2"/>
    </font>
    <font>
      <b/>
      <sz val="13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color theme="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sz val="10"/>
      <color rgb="FFAA322F"/>
      <name val="Arial"/>
      <family val="2"/>
    </font>
    <font>
      <sz val="10"/>
      <color rgb="FFAA322F"/>
      <name val="Segoe UI"/>
      <family val="2"/>
    </font>
    <font>
      <b/>
      <sz val="13"/>
      <color theme="3"/>
      <name val="Arial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sz val="12"/>
      <color theme="1"/>
      <name val="Verdana"/>
      <family val="2"/>
    </font>
    <font>
      <sz val="10"/>
      <color rgb="FF133850"/>
      <name val="Open Sans"/>
      <family val="2"/>
    </font>
    <font>
      <i/>
      <sz val="10"/>
      <color theme="6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sz val="10"/>
      <color theme="0" tint="-4.9989318521683403E-2"/>
      <name val="Verdana"/>
      <family val="2"/>
    </font>
    <font>
      <b/>
      <sz val="10"/>
      <color theme="0" tint="-4.9989318521683403E-2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sz val="10"/>
      <color theme="6"/>
      <name val="Verdana"/>
      <family val="2"/>
    </font>
    <font>
      <b/>
      <sz val="10"/>
      <color theme="6"/>
      <name val="Verdana"/>
      <family val="2"/>
    </font>
    <font>
      <b/>
      <u/>
      <sz val="10"/>
      <name val="Verdana"/>
      <family val="2"/>
    </font>
    <font>
      <sz val="11"/>
      <color rgb="FF000000"/>
      <name val="Aptos Narrow"/>
      <charset val="1"/>
    </font>
    <font>
      <b/>
      <sz val="10"/>
      <color rgb="FFF2F2F2"/>
      <name val="Verdana"/>
      <family val="2"/>
    </font>
    <font>
      <sz val="11"/>
      <color rgb="FF00000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indexed="27"/>
        <bgColor indexed="64"/>
      </patternFill>
    </fill>
    <fill>
      <patternFill patternType="lightGray">
        <fgColor indexed="45"/>
        <bgColor indexed="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rgb="FFD8E4BC"/>
        <bgColor indexed="64"/>
      </patternFill>
    </fill>
    <fill>
      <patternFill patternType="lightGrid">
        <fgColor rgb="FFD5D6D2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F5773"/>
        <bgColor rgb="FF000000"/>
      </patternFill>
    </fill>
    <fill>
      <patternFill patternType="solid">
        <fgColor rgb="FFFFEC90"/>
        <bgColor indexed="64"/>
      </patternFill>
    </fill>
    <fill>
      <patternFill patternType="lightGrid">
        <fgColor theme="0" tint="-0.14996795556505021"/>
        <bgColor theme="0"/>
      </patternFill>
    </fill>
    <fill>
      <patternFill patternType="lightGrid">
        <fgColor rgb="FFD9D9D9"/>
        <bgColor rgb="FFF2F2F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CBDBC"/>
      </left>
      <right/>
      <top style="thin">
        <color indexed="64"/>
      </top>
      <bottom style="thin">
        <color rgb="FFBCBDBC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CBDBC"/>
      </right>
      <top style="thin">
        <color auto="1"/>
      </top>
      <bottom style="thin">
        <color auto="1"/>
      </bottom>
      <diagonal/>
    </border>
    <border>
      <left style="thin">
        <color rgb="FFBCBDBC"/>
      </left>
      <right style="thin">
        <color rgb="FFBCBDBC"/>
      </right>
      <top style="thin">
        <color auto="1"/>
      </top>
      <bottom style="thin">
        <color auto="1"/>
      </bottom>
      <diagonal/>
    </border>
    <border>
      <left style="thin">
        <color rgb="FFBCBDBC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BCBDBC"/>
      </bottom>
      <diagonal/>
    </border>
    <border>
      <left/>
      <right/>
      <top style="thin">
        <color rgb="FFBCBDBC"/>
      </top>
      <bottom style="thin">
        <color indexed="64"/>
      </bottom>
      <diagonal/>
    </border>
    <border>
      <left/>
      <right/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indexed="64"/>
      </bottom>
      <diagonal/>
    </border>
    <border>
      <left/>
      <right/>
      <top style="thin">
        <color rgb="FFBCBDBC"/>
      </top>
      <bottom/>
      <diagonal/>
    </border>
    <border>
      <left style="thin">
        <color rgb="FFBCBDBC"/>
      </left>
      <right style="thin">
        <color rgb="FFBCBDBC"/>
      </right>
      <top style="thin">
        <color rgb="FFBCBDBC"/>
      </top>
      <bottom/>
      <diagonal/>
    </border>
    <border>
      <left/>
      <right style="thin">
        <color rgb="FFBCBDBC"/>
      </right>
      <top/>
      <bottom style="thin">
        <color indexed="64"/>
      </bottom>
      <diagonal/>
    </border>
    <border>
      <left/>
      <right style="thin">
        <color rgb="FFBCBDBC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CBDBC"/>
      </left>
      <right/>
      <top style="thin">
        <color rgb="FFBCBDBC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CBDBC"/>
      </left>
      <right style="thin">
        <color rgb="FFBCBDBC"/>
      </right>
      <top/>
      <bottom style="thin">
        <color rgb="FFBCBDBC"/>
      </bottom>
      <diagonal/>
    </border>
    <border>
      <left style="thin">
        <color rgb="FFBCBDBC"/>
      </left>
      <right style="thin">
        <color rgb="FFBCBDBC"/>
      </right>
      <top/>
      <bottom style="thin">
        <color indexed="64"/>
      </bottom>
      <diagonal/>
    </border>
    <border>
      <left style="thin">
        <color rgb="FFBCBDBC"/>
      </left>
      <right style="thin">
        <color rgb="FFBCBDBC"/>
      </right>
      <top/>
      <bottom/>
      <diagonal/>
    </border>
    <border>
      <left/>
      <right/>
      <top style="thin">
        <color rgb="FFBCBDB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CBDBC"/>
      </left>
      <right style="thin">
        <color rgb="FFBCBDBC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4">
    <xf numFmtId="0" fontId="0" fillId="0" borderId="0"/>
    <xf numFmtId="0" fontId="10" fillId="0" borderId="0"/>
    <xf numFmtId="0" fontId="11" fillId="3" borderId="0">
      <alignment vertical="center"/>
    </xf>
    <xf numFmtId="3" fontId="10" fillId="4" borderId="6" applyFont="0">
      <alignment horizontal="right" vertical="center"/>
      <protection locked="0"/>
    </xf>
    <xf numFmtId="0" fontId="12" fillId="3" borderId="1" applyBorder="0">
      <alignment horizontal="center" vertical="center"/>
    </xf>
    <xf numFmtId="49" fontId="10" fillId="5" borderId="1" applyFont="0">
      <alignment vertical="center"/>
    </xf>
    <xf numFmtId="1" fontId="10" fillId="5" borderId="1" applyFont="0">
      <alignment horizontal="right" vertical="center"/>
    </xf>
    <xf numFmtId="0" fontId="10" fillId="5" borderId="1" applyFont="0">
      <alignment horizontal="center" vertical="center" wrapText="1"/>
    </xf>
    <xf numFmtId="10" fontId="10" fillId="5" borderId="3" applyFont="0">
      <alignment horizontal="right" vertical="center"/>
    </xf>
    <xf numFmtId="164" fontId="10" fillId="5" borderId="1" applyFont="0">
      <alignment vertical="center"/>
    </xf>
    <xf numFmtId="165" fontId="10" fillId="3" borderId="1" applyFont="0">
      <alignment horizontal="right" vertical="center"/>
    </xf>
    <xf numFmtId="166" fontId="10" fillId="7" borderId="1">
      <alignment vertical="center"/>
    </xf>
    <xf numFmtId="0" fontId="13" fillId="8" borderId="5" applyNumberFormat="0" applyFill="0" applyBorder="0" applyAlignment="0" applyProtection="0">
      <alignment horizontal="left"/>
    </xf>
    <xf numFmtId="0" fontId="14" fillId="3" borderId="0" applyNumberFormat="0" applyFill="0" applyBorder="0" applyAlignment="0" applyProtection="0"/>
    <xf numFmtId="1" fontId="10" fillId="9" borderId="1" applyFont="0">
      <alignment horizontal="right" vertical="center"/>
    </xf>
    <xf numFmtId="3" fontId="10" fillId="3" borderId="1" applyFont="0">
      <alignment horizontal="right" vertical="center"/>
    </xf>
    <xf numFmtId="0" fontId="16" fillId="3" borderId="2" applyBorder="0">
      <alignment horizontal="center" wrapText="1"/>
    </xf>
    <xf numFmtId="0" fontId="10" fillId="6" borderId="1" applyNumberFormat="0" applyFont="0" applyBorder="0">
      <alignment horizontal="center" vertical="center"/>
    </xf>
    <xf numFmtId="0" fontId="10" fillId="4" borderId="6" applyFont="0">
      <alignment horizontal="center" vertical="center" wrapText="1"/>
      <protection locked="0"/>
    </xf>
    <xf numFmtId="0" fontId="10" fillId="0" borderId="0"/>
    <xf numFmtId="0" fontId="6" fillId="0" borderId="0"/>
    <xf numFmtId="0" fontId="6" fillId="0" borderId="0"/>
    <xf numFmtId="0" fontId="5" fillId="0" borderId="0"/>
    <xf numFmtId="3" fontId="22" fillId="3" borderId="1" applyFont="0" applyBorder="0">
      <alignment horizontal="right" vertical="center"/>
    </xf>
    <xf numFmtId="0" fontId="11" fillId="3" borderId="1" applyFont="0" applyBorder="0">
      <alignment horizontal="center" vertical="center"/>
    </xf>
    <xf numFmtId="3" fontId="10" fillId="14" borderId="6" applyFont="0" applyProtection="0">
      <alignment horizontal="right" vertical="center"/>
    </xf>
    <xf numFmtId="10" fontId="10" fillId="14" borderId="6" applyFont="0" applyProtection="0">
      <alignment horizontal="right" vertical="center"/>
    </xf>
    <xf numFmtId="9" fontId="10" fillId="14" borderId="6" applyFont="0" applyProtection="0">
      <alignment horizontal="right" vertical="center"/>
    </xf>
    <xf numFmtId="0" fontId="10" fillId="14" borderId="6" applyNumberFormat="0" applyFont="0" applyProtection="0">
      <alignment horizontal="left" vertical="center"/>
    </xf>
    <xf numFmtId="166" fontId="10" fillId="4" borderId="6" applyFont="0">
      <alignment vertical="center"/>
      <protection locked="0"/>
    </xf>
    <xf numFmtId="167" fontId="10" fillId="4" borderId="6" applyFont="0">
      <alignment horizontal="right" vertical="center"/>
      <protection locked="0"/>
    </xf>
    <xf numFmtId="164" fontId="10" fillId="13" borderId="6" applyFont="0">
      <alignment vertical="center"/>
      <protection locked="0"/>
    </xf>
    <xf numFmtId="10" fontId="10" fillId="4" borderId="6" applyFont="0">
      <alignment horizontal="right" vertical="center"/>
      <protection locked="0"/>
    </xf>
    <xf numFmtId="9" fontId="10" fillId="4" borderId="6" applyFont="0">
      <alignment horizontal="right" vertical="center"/>
      <protection locked="0"/>
    </xf>
    <xf numFmtId="168" fontId="10" fillId="4" borderId="6" applyFont="0">
      <alignment horizontal="right" vertical="center"/>
      <protection locked="0"/>
    </xf>
    <xf numFmtId="170" fontId="10" fillId="4" borderId="6" applyFont="0">
      <alignment horizontal="right" vertical="center"/>
      <protection locked="0"/>
    </xf>
    <xf numFmtId="49" fontId="10" fillId="4" borderId="6" applyFont="0">
      <alignment vertical="center"/>
      <protection locked="0"/>
    </xf>
    <xf numFmtId="3" fontId="10" fillId="12" borderId="6" applyFont="0">
      <alignment horizontal="right" vertical="center"/>
      <protection locked="0"/>
    </xf>
    <xf numFmtId="167" fontId="10" fillId="12" borderId="6" applyFont="0">
      <alignment horizontal="right" vertical="center"/>
      <protection locked="0"/>
    </xf>
    <xf numFmtId="10" fontId="10" fillId="12" borderId="6" applyFont="0">
      <alignment horizontal="right" vertical="center"/>
      <protection locked="0"/>
    </xf>
    <xf numFmtId="9" fontId="10" fillId="12" borderId="6" applyFont="0">
      <alignment horizontal="right" vertical="center"/>
      <protection locked="0"/>
    </xf>
    <xf numFmtId="168" fontId="10" fillId="12" borderId="6" applyFont="0">
      <alignment horizontal="right" vertical="center"/>
      <protection locked="0"/>
    </xf>
    <xf numFmtId="170" fontId="10" fillId="12" borderId="6" applyFont="0">
      <alignment horizontal="right" vertical="center"/>
      <protection locked="0"/>
    </xf>
    <xf numFmtId="0" fontId="10" fillId="12" borderId="6" applyFont="0">
      <alignment horizontal="center" vertical="center" wrapText="1"/>
      <protection locked="0"/>
    </xf>
    <xf numFmtId="0" fontId="10" fillId="12" borderId="6" applyNumberFormat="0" applyFont="0">
      <alignment horizontal="center" vertical="center" wrapText="1"/>
      <protection locked="0"/>
    </xf>
    <xf numFmtId="3" fontId="10" fillId="10" borderId="1" applyFont="0">
      <alignment horizontal="right" vertical="center"/>
      <protection locked="0"/>
    </xf>
    <xf numFmtId="167" fontId="10" fillId="3" borderId="1" applyFont="0">
      <alignment horizontal="right" vertical="center"/>
    </xf>
    <xf numFmtId="10" fontId="10" fillId="3" borderId="1" applyFont="0">
      <alignment horizontal="right" vertical="center"/>
    </xf>
    <xf numFmtId="9" fontId="10" fillId="3" borderId="1" applyFont="0">
      <alignment horizontal="right" vertical="center"/>
    </xf>
    <xf numFmtId="169" fontId="10" fillId="3" borderId="1" applyFont="0">
      <alignment horizontal="center" vertical="center" wrapText="1"/>
    </xf>
    <xf numFmtId="166" fontId="10" fillId="9" borderId="1" applyFont="0">
      <alignment vertical="center"/>
    </xf>
    <xf numFmtId="164" fontId="10" fillId="9" borderId="1" applyFont="0">
      <alignment vertical="center"/>
    </xf>
    <xf numFmtId="9" fontId="10" fillId="9" borderId="1" applyFont="0">
      <alignment horizontal="right" vertical="center"/>
    </xf>
    <xf numFmtId="168" fontId="10" fillId="9" borderId="1" applyFont="0">
      <alignment horizontal="right" vertical="center"/>
    </xf>
    <xf numFmtId="10" fontId="10" fillId="9" borderId="1" applyFont="0">
      <alignment horizontal="right" vertical="center"/>
    </xf>
    <xf numFmtId="0" fontId="10" fillId="9" borderId="1" applyFont="0">
      <alignment horizontal="center" vertical="center" wrapText="1"/>
    </xf>
    <xf numFmtId="49" fontId="10" fillId="9" borderId="1" applyFont="0">
      <alignment vertical="center"/>
    </xf>
    <xf numFmtId="164" fontId="10" fillId="11" borderId="1" applyFont="0">
      <alignment vertical="center"/>
    </xf>
    <xf numFmtId="9" fontId="10" fillId="11" borderId="1" applyFont="0">
      <alignment horizontal="right" vertical="center"/>
    </xf>
    <xf numFmtId="164" fontId="10" fillId="5" borderId="1" applyFont="0">
      <alignment horizontal="right" vertical="center"/>
    </xf>
    <xf numFmtId="167" fontId="10" fillId="5" borderId="1" applyFont="0">
      <alignment vertical="center"/>
    </xf>
    <xf numFmtId="10" fontId="10" fillId="5" borderId="1" applyFont="0">
      <alignment horizontal="right" vertical="center"/>
    </xf>
    <xf numFmtId="9" fontId="10" fillId="5" borderId="1" applyFont="0">
      <alignment horizontal="right" vertical="center"/>
    </xf>
    <xf numFmtId="168" fontId="10" fillId="5" borderId="1" applyFont="0">
      <alignment horizontal="right" vertical="center"/>
    </xf>
    <xf numFmtId="49" fontId="10" fillId="5" borderId="28" applyFont="0">
      <alignment vertical="center"/>
    </xf>
    <xf numFmtId="0" fontId="10" fillId="5" borderId="28" applyFont="0">
      <alignment horizontal="center" vertical="center" wrapText="1"/>
    </xf>
    <xf numFmtId="10" fontId="10" fillId="5" borderId="25" applyFont="0">
      <alignment horizontal="right" vertical="center"/>
    </xf>
    <xf numFmtId="168" fontId="10" fillId="5" borderId="28" applyFont="0">
      <alignment horizontal="right" vertical="center"/>
    </xf>
    <xf numFmtId="9" fontId="10" fillId="5" borderId="28" applyFont="0">
      <alignment horizontal="right" vertical="center"/>
    </xf>
    <xf numFmtId="10" fontId="10" fillId="5" borderId="28" applyFont="0">
      <alignment horizontal="right" vertical="center"/>
    </xf>
    <xf numFmtId="167" fontId="10" fillId="5" borderId="28" applyFont="0">
      <alignment vertical="center"/>
    </xf>
    <xf numFmtId="164" fontId="10" fillId="5" borderId="28" applyFont="0">
      <alignment vertical="center"/>
    </xf>
    <xf numFmtId="1" fontId="10" fillId="5" borderId="28" applyFont="0">
      <alignment horizontal="right" vertical="center"/>
    </xf>
    <xf numFmtId="164" fontId="10" fillId="5" borderId="28" applyFont="0">
      <alignment horizontal="right" vertical="center"/>
    </xf>
    <xf numFmtId="166" fontId="10" fillId="7" borderId="28">
      <alignment vertical="center"/>
    </xf>
    <xf numFmtId="9" fontId="10" fillId="11" borderId="28" applyFont="0">
      <alignment horizontal="right" vertical="center"/>
    </xf>
    <xf numFmtId="164" fontId="10" fillId="11" borderId="28" applyFont="0">
      <alignment vertical="center"/>
    </xf>
    <xf numFmtId="49" fontId="10" fillId="9" borderId="28" applyFont="0">
      <alignment vertical="center"/>
    </xf>
    <xf numFmtId="0" fontId="10" fillId="9" borderId="28" applyFont="0">
      <alignment horizontal="center" vertical="center" wrapText="1"/>
    </xf>
    <xf numFmtId="10" fontId="10" fillId="9" borderId="28" applyFont="0">
      <alignment horizontal="right" vertical="center"/>
    </xf>
    <xf numFmtId="168" fontId="10" fillId="9" borderId="28" applyFont="0">
      <alignment horizontal="right" vertical="center"/>
    </xf>
    <xf numFmtId="9" fontId="10" fillId="9" borderId="28" applyFont="0">
      <alignment horizontal="right" vertical="center"/>
    </xf>
    <xf numFmtId="164" fontId="10" fillId="9" borderId="28" applyFont="0">
      <alignment vertical="center"/>
    </xf>
    <xf numFmtId="1" fontId="10" fillId="9" borderId="28" applyFont="0">
      <alignment horizontal="right" vertical="center"/>
    </xf>
    <xf numFmtId="166" fontId="10" fillId="9" borderId="28" applyFont="0">
      <alignment vertical="center"/>
    </xf>
    <xf numFmtId="169" fontId="10" fillId="3" borderId="28" applyFont="0">
      <alignment horizontal="center" vertical="center" wrapText="1"/>
    </xf>
    <xf numFmtId="9" fontId="10" fillId="3" borderId="28" applyFont="0">
      <alignment horizontal="right" vertical="center"/>
    </xf>
    <xf numFmtId="10" fontId="10" fillId="3" borderId="28" applyFont="0">
      <alignment horizontal="right" vertical="center"/>
    </xf>
    <xf numFmtId="167" fontId="10" fillId="3" borderId="28" applyFont="0">
      <alignment horizontal="right" vertical="center"/>
    </xf>
    <xf numFmtId="0" fontId="21" fillId="0" borderId="0" applyNumberFormat="0" applyFill="0" applyBorder="0" applyAlignment="0" applyProtection="0"/>
    <xf numFmtId="165" fontId="10" fillId="3" borderId="28" applyFont="0">
      <alignment horizontal="right" vertical="center"/>
    </xf>
    <xf numFmtId="3" fontId="10" fillId="3" borderId="28" applyFont="0">
      <alignment horizontal="right" vertical="center"/>
    </xf>
    <xf numFmtId="0" fontId="12" fillId="3" borderId="28" applyBorder="0">
      <alignment horizontal="center" vertical="center"/>
    </xf>
    <xf numFmtId="3" fontId="10" fillId="10" borderId="28" applyFont="0">
      <alignment horizontal="right" vertical="center"/>
      <protection locked="0"/>
    </xf>
    <xf numFmtId="166" fontId="10" fillId="15" borderId="13">
      <alignment vertical="center"/>
      <protection locked="0"/>
    </xf>
    <xf numFmtId="0" fontId="16" fillId="3" borderId="27" applyBorder="0">
      <alignment horizontal="center" wrapText="1"/>
    </xf>
    <xf numFmtId="0" fontId="10" fillId="6" borderId="28" applyNumberFormat="0" applyFont="0" applyBorder="0">
      <alignment horizontal="center" vertical="center"/>
    </xf>
    <xf numFmtId="0" fontId="23" fillId="0" borderId="24" applyNumberFormat="0" applyFill="0" applyAlignment="0" applyProtection="0"/>
    <xf numFmtId="0" fontId="11" fillId="3" borderId="28" applyFont="0" applyBorder="0">
      <alignment horizontal="center" vertical="center"/>
    </xf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3" fontId="22" fillId="3" borderId="28" applyFont="0" applyBorder="0">
      <alignment horizontal="right" vertical="center"/>
    </xf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12" fillId="16" borderId="1" applyBorder="0">
      <alignment horizontal="center" vertical="center"/>
    </xf>
    <xf numFmtId="0" fontId="4" fillId="0" borderId="0"/>
    <xf numFmtId="9" fontId="4" fillId="0" borderId="0" applyFont="0" applyFill="0" applyBorder="0" applyAlignment="0" applyProtection="0"/>
    <xf numFmtId="166" fontId="11" fillId="3" borderId="28" applyBorder="0">
      <alignment horizontal="right" vertical="center"/>
    </xf>
    <xf numFmtId="166" fontId="10" fillId="15" borderId="26">
      <alignment vertical="center"/>
      <protection locked="0"/>
    </xf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166" fontId="11" fillId="3" borderId="1" applyBorder="0">
      <alignment horizontal="right" vertical="center"/>
    </xf>
    <xf numFmtId="0" fontId="26" fillId="0" borderId="0" applyNumberFormat="0" applyFill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96">
    <xf numFmtId="0" fontId="0" fillId="0" borderId="0" xfId="0"/>
    <xf numFmtId="0" fontId="8" fillId="0" borderId="0" xfId="0" applyFont="1"/>
    <xf numFmtId="49" fontId="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/>
    </xf>
    <xf numFmtId="0" fontId="28" fillId="0" borderId="0" xfId="0" applyFont="1"/>
    <xf numFmtId="0" fontId="31" fillId="0" borderId="0" xfId="0" applyFont="1"/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wrapText="1"/>
    </xf>
    <xf numFmtId="0" fontId="33" fillId="0" borderId="0" xfId="0" applyFont="1"/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wrapText="1"/>
    </xf>
    <xf numFmtId="0" fontId="33" fillId="17" borderId="28" xfId="0" applyFont="1" applyFill="1" applyBorder="1" applyAlignment="1">
      <alignment horizontal="center"/>
    </xf>
    <xf numFmtId="0" fontId="33" fillId="0" borderId="28" xfId="0" applyFont="1" applyBorder="1"/>
    <xf numFmtId="0" fontId="34" fillId="0" borderId="0" xfId="0" applyFont="1"/>
    <xf numFmtId="0" fontId="31" fillId="0" borderId="0" xfId="0" applyFont="1" applyAlignment="1">
      <alignment wrapText="1"/>
    </xf>
    <xf numFmtId="0" fontId="33" fillId="17" borderId="28" xfId="0" applyFont="1" applyFill="1" applyBorder="1"/>
    <xf numFmtId="49" fontId="30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5" fillId="0" borderId="28" xfId="0" applyFont="1" applyBorder="1"/>
    <xf numFmtId="0" fontId="16" fillId="18" borderId="0" xfId="2" applyFont="1" applyFill="1">
      <alignment vertical="center"/>
    </xf>
    <xf numFmtId="0" fontId="0" fillId="18" borderId="0" xfId="0" applyFill="1"/>
    <xf numFmtId="49" fontId="7" fillId="3" borderId="11" xfId="0" applyNumberFormat="1" applyFont="1" applyFill="1" applyBorder="1"/>
    <xf numFmtId="0" fontId="0" fillId="3" borderId="11" xfId="0" applyFill="1" applyBorder="1"/>
    <xf numFmtId="49" fontId="36" fillId="19" borderId="28" xfId="0" applyNumberFormat="1" applyFont="1" applyFill="1" applyBorder="1" applyAlignment="1">
      <alignment horizontal="center" vertical="center"/>
    </xf>
    <xf numFmtId="0" fontId="36" fillId="19" borderId="28" xfId="0" applyFont="1" applyFill="1" applyBorder="1" applyAlignment="1">
      <alignment horizontal="left"/>
    </xf>
    <xf numFmtId="49" fontId="36" fillId="19" borderId="28" xfId="0" applyNumberFormat="1" applyFont="1" applyFill="1" applyBorder="1" applyAlignment="1">
      <alignment horizontal="center"/>
    </xf>
    <xf numFmtId="0" fontId="8" fillId="3" borderId="28" xfId="0" applyFont="1" applyFill="1" applyBorder="1"/>
    <xf numFmtId="0" fontId="0" fillId="0" borderId="28" xfId="0" applyBorder="1"/>
    <xf numFmtId="0" fontId="36" fillId="19" borderId="28" xfId="22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vertical="center"/>
    </xf>
    <xf numFmtId="0" fontId="36" fillId="20" borderId="2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36" fillId="20" borderId="25" xfId="0" applyFont="1" applyFill="1" applyBorder="1" applyAlignment="1">
      <alignment horizontal="center" wrapText="1"/>
    </xf>
    <xf numFmtId="49" fontId="36" fillId="20" borderId="4" xfId="0" applyNumberFormat="1" applyFont="1" applyFill="1" applyBorder="1" applyAlignment="1">
      <alignment horizontal="center"/>
    </xf>
    <xf numFmtId="49" fontId="36" fillId="20" borderId="25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 indent="1"/>
    </xf>
    <xf numFmtId="49" fontId="26" fillId="0" borderId="0" xfId="157" applyNumberFormat="1" applyAlignment="1">
      <alignment horizontal="left"/>
    </xf>
    <xf numFmtId="0" fontId="0" fillId="0" borderId="28" xfId="0" applyBorder="1" applyAlignment="1">
      <alignment horizontal="left" vertical="top" wrapText="1"/>
    </xf>
    <xf numFmtId="49" fontId="38" fillId="19" borderId="28" xfId="0" applyNumberFormat="1" applyFont="1" applyFill="1" applyBorder="1" applyAlignment="1">
      <alignment horizontal="center" vertical="center"/>
    </xf>
    <xf numFmtId="0" fontId="38" fillId="19" borderId="28" xfId="0" applyFont="1" applyFill="1" applyBorder="1" applyAlignment="1">
      <alignment vertical="center"/>
    </xf>
    <xf numFmtId="0" fontId="38" fillId="19" borderId="28" xfId="0" applyFont="1" applyFill="1" applyBorder="1" applyAlignment="1">
      <alignment horizontal="center" vertical="center"/>
    </xf>
    <xf numFmtId="0" fontId="0" fillId="19" borderId="27" xfId="0" applyFill="1" applyBorder="1"/>
    <xf numFmtId="0" fontId="0" fillId="19" borderId="25" xfId="0" applyFill="1" applyBorder="1"/>
    <xf numFmtId="49" fontId="29" fillId="19" borderId="8" xfId="0" applyNumberFormat="1" applyFont="1" applyFill="1" applyBorder="1" applyAlignment="1">
      <alignment wrapText="1"/>
    </xf>
    <xf numFmtId="49" fontId="29" fillId="19" borderId="32" xfId="0" applyNumberFormat="1" applyFont="1" applyFill="1" applyBorder="1" applyAlignment="1">
      <alignment wrapText="1"/>
    </xf>
    <xf numFmtId="0" fontId="0" fillId="19" borderId="30" xfId="0" applyFill="1" applyBorder="1"/>
    <xf numFmtId="0" fontId="0" fillId="19" borderId="7" xfId="0" applyFill="1" applyBorder="1"/>
    <xf numFmtId="0" fontId="0" fillId="19" borderId="8" xfId="0" applyFill="1" applyBorder="1"/>
    <xf numFmtId="0" fontId="0" fillId="19" borderId="32" xfId="0" applyFill="1" applyBorder="1"/>
    <xf numFmtId="0" fontId="38" fillId="19" borderId="7" xfId="162" applyFont="1" applyFill="1" applyBorder="1" applyAlignment="1">
      <alignment horizontal="center" vertical="center" wrapText="1"/>
    </xf>
    <xf numFmtId="49" fontId="38" fillId="19" borderId="8" xfId="0" applyNumberFormat="1" applyFont="1" applyFill="1" applyBorder="1" applyAlignment="1">
      <alignment horizontal="center" vertical="center"/>
    </xf>
    <xf numFmtId="0" fontId="38" fillId="19" borderId="4" xfId="0" applyFont="1" applyFill="1" applyBorder="1" applyAlignment="1">
      <alignment vertical="center"/>
    </xf>
    <xf numFmtId="49" fontId="37" fillId="19" borderId="30" xfId="0" applyNumberFormat="1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vertical="center"/>
    </xf>
    <xf numFmtId="0" fontId="38" fillId="19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indent="2"/>
    </xf>
    <xf numFmtId="49" fontId="38" fillId="19" borderId="28" xfId="0" applyNumberFormat="1" applyFont="1" applyFill="1" applyBorder="1" applyAlignment="1">
      <alignment horizontal="center"/>
    </xf>
    <xf numFmtId="0" fontId="38" fillId="19" borderId="28" xfId="0" applyFont="1" applyFill="1" applyBorder="1" applyAlignment="1">
      <alignment horizontal="left"/>
    </xf>
    <xf numFmtId="0" fontId="38" fillId="19" borderId="28" xfId="0" quotePrefix="1" applyFont="1" applyFill="1" applyBorder="1" applyAlignment="1">
      <alignment horizontal="center" vertical="center"/>
    </xf>
    <xf numFmtId="49" fontId="38" fillId="19" borderId="28" xfId="0" quotePrefix="1" applyNumberFormat="1" applyFont="1" applyFill="1" applyBorder="1" applyAlignment="1">
      <alignment horizontal="center"/>
    </xf>
    <xf numFmtId="0" fontId="35" fillId="0" borderId="0" xfId="0" applyFont="1"/>
    <xf numFmtId="0" fontId="35" fillId="21" borderId="11" xfId="0" applyFont="1" applyFill="1" applyBorder="1"/>
    <xf numFmtId="0" fontId="40" fillId="0" borderId="0" xfId="0" applyFont="1"/>
    <xf numFmtId="0" fontId="39" fillId="21" borderId="11" xfId="0" applyFont="1" applyFill="1" applyBorder="1"/>
    <xf numFmtId="0" fontId="1" fillId="0" borderId="0" xfId="163"/>
    <xf numFmtId="0" fontId="0" fillId="2" borderId="28" xfId="0" applyFill="1" applyBorder="1"/>
    <xf numFmtId="0" fontId="0" fillId="0" borderId="28" xfId="0" applyBorder="1" applyAlignment="1">
      <alignment horizontal="left" indent="2"/>
    </xf>
    <xf numFmtId="49" fontId="43" fillId="19" borderId="30" xfId="0" applyNumberFormat="1" applyFont="1" applyFill="1" applyBorder="1" applyAlignment="1">
      <alignment horizontal="center" vertical="center"/>
    </xf>
    <xf numFmtId="49" fontId="44" fillId="19" borderId="28" xfId="0" applyNumberFormat="1" applyFont="1" applyFill="1" applyBorder="1" applyAlignment="1">
      <alignment horizontal="center" vertical="center"/>
    </xf>
    <xf numFmtId="0" fontId="44" fillId="19" borderId="28" xfId="0" applyFont="1" applyFill="1" applyBorder="1" applyAlignment="1">
      <alignment horizontal="center" vertical="center"/>
    </xf>
    <xf numFmtId="0" fontId="44" fillId="19" borderId="28" xfId="0" applyFont="1" applyFill="1" applyBorder="1" applyAlignment="1">
      <alignment horizontal="center" vertical="center" wrapText="1"/>
    </xf>
    <xf numFmtId="0" fontId="44" fillId="19" borderId="28" xfId="0" applyFont="1" applyFill="1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vertical="top" wrapText="1"/>
    </xf>
    <xf numFmtId="49" fontId="7" fillId="19" borderId="30" xfId="0" applyNumberFormat="1" applyFont="1" applyFill="1" applyBorder="1" applyAlignment="1">
      <alignment horizontal="left" vertical="center" wrapText="1"/>
    </xf>
    <xf numFmtId="49" fontId="7" fillId="19" borderId="7" xfId="0" applyNumberFormat="1" applyFont="1" applyFill="1" applyBorder="1" applyAlignment="1">
      <alignment horizontal="left" vertical="center" wrapText="1"/>
    </xf>
    <xf numFmtId="49" fontId="36" fillId="19" borderId="28" xfId="0" applyNumberFormat="1" applyFont="1" applyFill="1" applyBorder="1" applyAlignment="1">
      <alignment horizontal="center" vertical="center" wrapText="1"/>
    </xf>
    <xf numFmtId="0" fontId="36" fillId="19" borderId="28" xfId="0" applyFont="1" applyFill="1" applyBorder="1" applyAlignment="1">
      <alignment horizontal="left" wrapText="1"/>
    </xf>
    <xf numFmtId="49" fontId="36" fillId="19" borderId="28" xfId="22" applyNumberFormat="1" applyFont="1" applyFill="1" applyBorder="1" applyAlignment="1">
      <alignment horizontal="center" wrapText="1"/>
    </xf>
    <xf numFmtId="0" fontId="45" fillId="3" borderId="28" xfId="0" applyFont="1" applyFill="1" applyBorder="1" applyAlignment="1">
      <alignment horizontal="left" indent="1"/>
    </xf>
    <xf numFmtId="0" fontId="7" fillId="0" borderId="28" xfId="0" applyFont="1" applyBorder="1" applyAlignment="1">
      <alignment vertical="center"/>
    </xf>
    <xf numFmtId="0" fontId="25" fillId="0" borderId="28" xfId="0" applyFont="1" applyBorder="1" applyAlignment="1">
      <alignment horizontal="left" vertical="center" indent="1"/>
    </xf>
    <xf numFmtId="0" fontId="7" fillId="0" borderId="0" xfId="0" applyFont="1"/>
    <xf numFmtId="0" fontId="46" fillId="0" borderId="0" xfId="0" applyFont="1" applyAlignment="1">
      <alignment vertical="center"/>
    </xf>
    <xf numFmtId="0" fontId="25" fillId="18" borderId="0" xfId="2" applyFont="1" applyFill="1">
      <alignment vertical="center"/>
    </xf>
    <xf numFmtId="0" fontId="7" fillId="18" borderId="0" xfId="0" applyFont="1" applyFill="1"/>
    <xf numFmtId="0" fontId="0" fillId="0" borderId="28" xfId="0" applyBorder="1" applyAlignment="1">
      <alignment horizontal="left" wrapText="1" indent="1"/>
    </xf>
    <xf numFmtId="0" fontId="34" fillId="0" borderId="28" xfId="0" applyFont="1" applyBorder="1" applyAlignment="1">
      <alignment vertical="center"/>
    </xf>
    <xf numFmtId="0" fontId="34" fillId="0" borderId="28" xfId="0" applyFont="1" applyBorder="1" applyAlignment="1">
      <alignment horizontal="left" vertical="center" indent="1"/>
    </xf>
    <xf numFmtId="49" fontId="27" fillId="3" borderId="11" xfId="0" applyNumberFormat="1" applyFont="1" applyFill="1" applyBorder="1" applyAlignment="1">
      <alignment vertical="center"/>
    </xf>
    <xf numFmtId="0" fontId="17" fillId="3" borderId="0" xfId="20" applyFont="1" applyFill="1"/>
    <xf numFmtId="0" fontId="16" fillId="0" borderId="0" xfId="2" applyFont="1" applyFill="1">
      <alignment vertical="center"/>
    </xf>
    <xf numFmtId="0" fontId="36" fillId="0" borderId="0" xfId="20" applyFont="1" applyAlignment="1">
      <alignment horizontal="left" vertical="center"/>
    </xf>
    <xf numFmtId="0" fontId="7" fillId="0" borderId="0" xfId="20" applyFont="1"/>
    <xf numFmtId="0" fontId="25" fillId="0" borderId="0" xfId="20" applyFont="1" applyAlignment="1">
      <alignment horizontal="left" vertical="center"/>
    </xf>
    <xf numFmtId="0" fontId="0" fillId="23" borderId="4" xfId="0" applyFill="1" applyBorder="1" applyProtection="1">
      <protection locked="0"/>
    </xf>
    <xf numFmtId="0" fontId="0" fillId="23" borderId="28" xfId="0" applyFill="1" applyBorder="1" applyProtection="1">
      <protection locked="0"/>
    </xf>
    <xf numFmtId="0" fontId="8" fillId="24" borderId="28" xfId="0" applyFont="1" applyFill="1" applyBorder="1"/>
    <xf numFmtId="0" fontId="33" fillId="23" borderId="28" xfId="0" applyFont="1" applyFill="1" applyBorder="1" applyAlignment="1" applyProtection="1">
      <alignment horizontal="center"/>
      <protection locked="0"/>
    </xf>
    <xf numFmtId="0" fontId="33" fillId="23" borderId="28" xfId="0" applyFont="1" applyFill="1" applyBorder="1" applyProtection="1">
      <protection locked="0"/>
    </xf>
    <xf numFmtId="0" fontId="35" fillId="23" borderId="4" xfId="0" applyFont="1" applyFill="1" applyBorder="1" applyProtection="1">
      <protection locked="0"/>
    </xf>
    <xf numFmtId="0" fontId="35" fillId="23" borderId="32" xfId="0" applyFont="1" applyFill="1" applyBorder="1" applyProtection="1">
      <protection locked="0"/>
    </xf>
    <xf numFmtId="0" fontId="35" fillId="23" borderId="28" xfId="0" applyFont="1" applyFill="1" applyBorder="1" applyProtection="1">
      <protection locked="0"/>
    </xf>
    <xf numFmtId="0" fontId="13" fillId="3" borderId="27" xfId="12" applyFill="1" applyBorder="1" applyAlignment="1" applyProtection="1"/>
    <xf numFmtId="0" fontId="13" fillId="3" borderId="29" xfId="12" applyFill="1" applyBorder="1" applyAlignment="1" applyProtection="1"/>
    <xf numFmtId="0" fontId="11" fillId="3" borderId="0" xfId="2">
      <alignment vertical="center"/>
    </xf>
    <xf numFmtId="0" fontId="15" fillId="3" borderId="5" xfId="2" applyFont="1" applyBorder="1" applyAlignment="1"/>
    <xf numFmtId="0" fontId="11" fillId="3" borderId="5" xfId="2" applyBorder="1">
      <alignment vertical="center"/>
    </xf>
    <xf numFmtId="0" fontId="16" fillId="3" borderId="12" xfId="2" applyFont="1" applyBorder="1">
      <alignment vertical="center"/>
    </xf>
    <xf numFmtId="1" fontId="11" fillId="9" borderId="26" xfId="83" applyFont="1" applyBorder="1" applyAlignment="1">
      <alignment horizontal="center" vertical="center"/>
    </xf>
    <xf numFmtId="1" fontId="0" fillId="5" borderId="14" xfId="72" applyFont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vertical="center"/>
    </xf>
    <xf numFmtId="3" fontId="11" fillId="3" borderId="9" xfId="91" applyFont="1" applyBorder="1">
      <alignment horizontal="right" vertical="center"/>
    </xf>
    <xf numFmtId="0" fontId="11" fillId="3" borderId="9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5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6" fillId="3" borderId="22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1" fillId="3" borderId="40" xfId="0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vertical="center"/>
    </xf>
    <xf numFmtId="0" fontId="11" fillId="3" borderId="42" xfId="0" applyFont="1" applyFill="1" applyBorder="1" applyAlignment="1">
      <alignment horizontal="center" vertical="center"/>
    </xf>
    <xf numFmtId="0" fontId="41" fillId="22" borderId="48" xfId="0" applyFont="1" applyFill="1" applyBorder="1" applyAlignment="1">
      <alignment vertical="center" wrapText="1"/>
    </xf>
    <xf numFmtId="0" fontId="41" fillId="22" borderId="48" xfId="0" quotePrefix="1" applyFont="1" applyFill="1" applyBorder="1" applyAlignment="1">
      <alignment vertical="center" wrapText="1"/>
    </xf>
    <xf numFmtId="0" fontId="36" fillId="19" borderId="48" xfId="20" applyFont="1" applyFill="1" applyBorder="1" applyAlignment="1">
      <alignment horizontal="left" vertical="center"/>
    </xf>
    <xf numFmtId="0" fontId="25" fillId="23" borderId="48" xfId="20" applyFont="1" applyFill="1" applyBorder="1" applyProtection="1">
      <protection locked="0"/>
    </xf>
    <xf numFmtId="0" fontId="7" fillId="23" borderId="48" xfId="20" applyFont="1" applyFill="1" applyBorder="1" applyProtection="1">
      <protection locked="0"/>
    </xf>
    <xf numFmtId="0" fontId="7" fillId="23" borderId="48" xfId="0" applyFont="1" applyFill="1" applyBorder="1" applyProtection="1">
      <protection locked="0"/>
    </xf>
    <xf numFmtId="14" fontId="7" fillId="23" borderId="48" xfId="20" applyNumberFormat="1" applyFont="1" applyFill="1" applyBorder="1" applyProtection="1">
      <protection locked="0"/>
    </xf>
    <xf numFmtId="0" fontId="16" fillId="2" borderId="48" xfId="2" applyFont="1" applyFill="1" applyBorder="1">
      <alignment vertical="center"/>
    </xf>
    <xf numFmtId="0" fontId="7" fillId="23" borderId="49" xfId="20" applyFont="1" applyFill="1" applyBorder="1" applyProtection="1">
      <protection locked="0"/>
    </xf>
    <xf numFmtId="14" fontId="7" fillId="23" borderId="49" xfId="20" applyNumberFormat="1" applyFont="1" applyFill="1" applyBorder="1" applyProtection="1">
      <protection locked="0"/>
    </xf>
    <xf numFmtId="0" fontId="48" fillId="0" borderId="0" xfId="0" applyFont="1"/>
    <xf numFmtId="0" fontId="16" fillId="2" borderId="48" xfId="2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 indent="1"/>
    </xf>
    <xf numFmtId="0" fontId="7" fillId="0" borderId="0" xfId="0" applyFont="1" applyAlignment="1">
      <alignment vertical="center"/>
    </xf>
    <xf numFmtId="49" fontId="26" fillId="0" borderId="0" xfId="157" applyNumberForma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9" fillId="22" borderId="28" xfId="0" applyFont="1" applyFill="1" applyBorder="1" applyAlignment="1">
      <alignment horizontal="center" vertical="center"/>
    </xf>
    <xf numFmtId="0" fontId="50" fillId="25" borderId="28" xfId="0" applyFont="1" applyFill="1" applyBorder="1" applyAlignment="1">
      <alignment horizontal="left" vertical="center" wrapText="1"/>
    </xf>
    <xf numFmtId="49" fontId="44" fillId="19" borderId="28" xfId="0" quotePrefix="1" applyNumberFormat="1" applyFont="1" applyFill="1" applyBorder="1" applyAlignment="1">
      <alignment horizontal="center" vertical="center"/>
    </xf>
    <xf numFmtId="0" fontId="1" fillId="23" borderId="28" xfId="163" applyFill="1" applyBorder="1" applyProtection="1">
      <protection locked="0"/>
    </xf>
    <xf numFmtId="0" fontId="1" fillId="0" borderId="28" xfId="163" applyBorder="1"/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8" fillId="23" borderId="28" xfId="0" applyFont="1" applyFill="1" applyBorder="1" applyAlignment="1" applyProtection="1">
      <alignment horizontal="left" vertical="center"/>
      <protection locked="0"/>
    </xf>
    <xf numFmtId="0" fontId="46" fillId="0" borderId="44" xfId="20" applyFont="1" applyBorder="1" applyAlignment="1">
      <alignment horizontal="center" vertical="center"/>
    </xf>
    <xf numFmtId="0" fontId="46" fillId="0" borderId="35" xfId="20" applyFont="1" applyBorder="1" applyAlignment="1">
      <alignment horizontal="center" vertical="center"/>
    </xf>
    <xf numFmtId="0" fontId="46" fillId="0" borderId="45" xfId="20" applyFont="1" applyBorder="1" applyAlignment="1">
      <alignment horizontal="center" vertical="center"/>
    </xf>
    <xf numFmtId="0" fontId="46" fillId="0" borderId="46" xfId="20" applyFont="1" applyBorder="1" applyAlignment="1">
      <alignment horizontal="center" vertical="center"/>
    </xf>
    <xf numFmtId="0" fontId="46" fillId="0" borderId="36" xfId="20" applyFont="1" applyBorder="1" applyAlignment="1">
      <alignment horizontal="center" vertical="center"/>
    </xf>
    <xf numFmtId="0" fontId="46" fillId="0" borderId="47" xfId="20" applyFont="1" applyBorder="1" applyAlignment="1">
      <alignment horizontal="center" vertical="center"/>
    </xf>
    <xf numFmtId="0" fontId="36" fillId="19" borderId="28" xfId="22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left"/>
    </xf>
    <xf numFmtId="0" fontId="25" fillId="18" borderId="9" xfId="2" applyFont="1" applyFill="1" applyBorder="1" applyAlignment="1">
      <alignment horizontal="left" vertical="center" wrapText="1"/>
    </xf>
    <xf numFmtId="0" fontId="36" fillId="20" borderId="33" xfId="0" applyFont="1" applyFill="1" applyBorder="1" applyAlignment="1">
      <alignment horizontal="center"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36" fillId="20" borderId="43" xfId="0" applyFont="1" applyFill="1" applyBorder="1" applyAlignment="1">
      <alignment horizontal="center" wrapText="1"/>
    </xf>
    <xf numFmtId="0" fontId="36" fillId="20" borderId="29" xfId="0" applyFont="1" applyFill="1" applyBorder="1" applyAlignment="1">
      <alignment horizontal="center" wrapText="1"/>
    </xf>
    <xf numFmtId="0" fontId="25" fillId="18" borderId="9" xfId="2" applyFont="1" applyFill="1" applyBorder="1" applyAlignment="1">
      <alignment horizontal="left" vertical="top" wrapText="1"/>
    </xf>
    <xf numFmtId="0" fontId="41" fillId="22" borderId="48" xfId="0" applyFont="1" applyFill="1" applyBorder="1" applyAlignment="1">
      <alignment horizontal="center" vertical="center" wrapText="1"/>
    </xf>
    <xf numFmtId="0" fontId="41" fillId="22" borderId="48" xfId="0" applyFont="1" applyFill="1" applyBorder="1" applyAlignment="1">
      <alignment horizontal="center" vertical="center"/>
    </xf>
    <xf numFmtId="0" fontId="35" fillId="0" borderId="0" xfId="0" applyFont="1" applyAlignment="1"/>
  </cellXfs>
  <cellStyles count="164">
    <cellStyle name="checkExposure" xfId="23" xr:uid="{00000000-0005-0000-0000-000000000000}"/>
    <cellStyle name="checkExposure 2" xfId="112" xr:uid="{00000000-0005-0000-0000-000001000000}"/>
    <cellStyle name="checkResult" xfId="24" xr:uid="{00000000-0005-0000-0000-000002000000}"/>
    <cellStyle name="checkResult 2" xfId="98" xr:uid="{00000000-0005-0000-0000-000003000000}"/>
    <cellStyle name="greyed" xfId="17" xr:uid="{00000000-0005-0000-0000-000005000000}"/>
    <cellStyle name="greyed 2" xfId="96" xr:uid="{00000000-0005-0000-0000-000006000000}"/>
    <cellStyle name="Heading 1 2" xfId="12" xr:uid="{00000000-0005-0000-0000-000007000000}"/>
    <cellStyle name="Heading 2 2" xfId="13" xr:uid="{00000000-0005-0000-0000-000008000000}"/>
    <cellStyle name="Heading 2 2 2" xfId="146" hidden="1" xr:uid="{00000000-0005-0000-0000-00001B000000}"/>
    <cellStyle name="Heading 2 2 2" xfId="138" hidden="1" xr:uid="{00000000-0005-0000-0000-000017000000}"/>
    <cellStyle name="Heading 2 2 2" xfId="152" hidden="1" xr:uid="{00000000-0005-0000-0000-000020000000}"/>
    <cellStyle name="Heading 2 2 2" xfId="108" hidden="1" xr:uid="{00000000-0005-0000-0000-00000E000000}"/>
    <cellStyle name="Heading 2 2 2" xfId="106" hidden="1" xr:uid="{00000000-0005-0000-0000-00000B000000}"/>
    <cellStyle name="Heading 2 2 2" xfId="123" hidden="1" xr:uid="{00000000-0005-0000-0000-000013000000}"/>
    <cellStyle name="Heading 2 2 2" xfId="134" hidden="1" xr:uid="{00000000-0005-0000-0000-000015000000}"/>
    <cellStyle name="Heading 2 2 2" xfId="132" hidden="1" xr:uid="{00000000-0005-0000-0000-000016000000}"/>
    <cellStyle name="Heading 2 2 2" xfId="110" hidden="1" xr:uid="{00000000-0005-0000-0000-00000D000000}"/>
    <cellStyle name="Heading 2 2 2" xfId="154" hidden="1" xr:uid="{00000000-0005-0000-0000-00001F000000}"/>
    <cellStyle name="Heading 2 2 2" xfId="136" hidden="1" xr:uid="{00000000-0005-0000-0000-000018000000}"/>
    <cellStyle name="Heading 2 2 2" xfId="142" hidden="1" xr:uid="{00000000-0005-0000-0000-000019000000}"/>
    <cellStyle name="Heading 2 2 2" xfId="144" hidden="1" xr:uid="{00000000-0005-0000-0000-00001C000000}"/>
    <cellStyle name="Heading 2 2 2" xfId="113" hidden="1" xr:uid="{00000000-0005-0000-0000-000010000000}"/>
    <cellStyle name="Heading 2 2 2" xfId="100" hidden="1" xr:uid="{00000000-0005-0000-0000-00000A000000}"/>
    <cellStyle name="Heading 2 2 2" xfId="104" hidden="1" xr:uid="{00000000-0005-0000-0000-00000C000000}"/>
    <cellStyle name="Heading 2 2 2" xfId="121" hidden="1" xr:uid="{00000000-0005-0000-0000-000014000000}"/>
    <cellStyle name="Heading 2 2 2" xfId="102" hidden="1" xr:uid="{00000000-0005-0000-0000-000009000000}"/>
    <cellStyle name="Heading 2 2 2" xfId="150" hidden="1" xr:uid="{00000000-0005-0000-0000-00001D000000}"/>
    <cellStyle name="Heading 2 2 2" xfId="148" hidden="1" xr:uid="{00000000-0005-0000-0000-00001E000000}"/>
    <cellStyle name="Heading 2 2 2" xfId="140" hidden="1" xr:uid="{00000000-0005-0000-0000-00001A000000}"/>
    <cellStyle name="Heading 2 2 2" xfId="115" hidden="1" xr:uid="{00000000-0005-0000-0000-00000F000000}"/>
    <cellStyle name="Heading 2 2 2" xfId="117" hidden="1" xr:uid="{00000000-0005-0000-0000-000012000000}"/>
    <cellStyle name="Heading 2 2 2" xfId="119" hidden="1" xr:uid="{00000000-0005-0000-0000-000011000000}"/>
    <cellStyle name="Heading 2 3" xfId="105" hidden="1" xr:uid="{00000000-0005-0000-0000-000024000000}"/>
    <cellStyle name="Heading 2 3" xfId="111" hidden="1" xr:uid="{00000000-0005-0000-0000-000025000000}"/>
    <cellStyle name="Heading 2 3" xfId="101" hidden="1" xr:uid="{00000000-0005-0000-0000-000022000000}"/>
    <cellStyle name="Heading 2 3" xfId="107" hidden="1" xr:uid="{00000000-0005-0000-0000-000023000000}"/>
    <cellStyle name="Heading 2 3" xfId="135" hidden="1" xr:uid="{00000000-0005-0000-0000-00002F000000}"/>
    <cellStyle name="Heading 2 3" xfId="114" hidden="1" xr:uid="{00000000-0005-0000-0000-000028000000}"/>
    <cellStyle name="Heading 2 3" xfId="139" hidden="1" xr:uid="{00000000-0005-0000-0000-000031000000}"/>
    <cellStyle name="Heading 2 3" xfId="133" hidden="1" xr:uid="{00000000-0005-0000-0000-000030000000}"/>
    <cellStyle name="Heading 2 3" xfId="103" hidden="1" xr:uid="{00000000-0005-0000-0000-000021000000}"/>
    <cellStyle name="Heading 2 3" xfId="145" hidden="1" xr:uid="{00000000-0005-0000-0000-000036000000}"/>
    <cellStyle name="Heading 2 3" xfId="137" hidden="1" xr:uid="{00000000-0005-0000-0000-000032000000}"/>
    <cellStyle name="Heading 2 3" xfId="147" hidden="1" xr:uid="{00000000-0005-0000-0000-000035000000}"/>
    <cellStyle name="Heading 2 3" xfId="149" hidden="1" xr:uid="{00000000-0005-0000-0000-000038000000}"/>
    <cellStyle name="Heading 2 3" xfId="116" hidden="1" xr:uid="{00000000-0005-0000-0000-000027000000}"/>
    <cellStyle name="Heading 2 3" xfId="143" hidden="1" xr:uid="{00000000-0005-0000-0000-000033000000}"/>
    <cellStyle name="Heading 2 3" xfId="109" hidden="1" xr:uid="{00000000-0005-0000-0000-000026000000}"/>
    <cellStyle name="Heading 2 3" xfId="120" hidden="1" xr:uid="{00000000-0005-0000-0000-000029000000}"/>
    <cellStyle name="Heading 2 3" xfId="118" hidden="1" xr:uid="{00000000-0005-0000-0000-00002A000000}"/>
    <cellStyle name="Heading 2 3" xfId="99" hidden="1" xr:uid="{00000000-0005-0000-0000-00002E000000}"/>
    <cellStyle name="Heading 2 3" xfId="124" hidden="1" xr:uid="{00000000-0005-0000-0000-00002B000000}"/>
    <cellStyle name="Heading 2 3" xfId="151" hidden="1" xr:uid="{00000000-0005-0000-0000-000037000000}"/>
    <cellStyle name="Heading 2 3" xfId="97" hidden="1" xr:uid="{00000000-0005-0000-0000-00002D000000}"/>
    <cellStyle name="Heading 2 3" xfId="122" hidden="1" xr:uid="{00000000-0005-0000-0000-00002C000000}"/>
    <cellStyle name="Heading 2 3" xfId="131" hidden="1" xr:uid="{00000000-0005-0000-0000-00003C000000}"/>
    <cellStyle name="Heading 2 3" xfId="130" hidden="1" xr:uid="{00000000-0005-0000-0000-00003B000000}"/>
    <cellStyle name="Heading 2 3" xfId="155" hidden="1" xr:uid="{00000000-0005-0000-0000-000039000000}"/>
    <cellStyle name="Heading 2 3" xfId="141" hidden="1" xr:uid="{00000000-0005-0000-0000-000034000000}"/>
    <cellStyle name="Heading 2 3" xfId="153" hidden="1" xr:uid="{00000000-0005-0000-0000-00003A000000}"/>
    <cellStyle name="HeadingTable" xfId="16" xr:uid="{00000000-0005-0000-0000-00003D000000}"/>
    <cellStyle name="HeadingTable 2" xfId="95" xr:uid="{00000000-0005-0000-0000-00003E000000}"/>
    <cellStyle name="highlightExposure" xfId="25" xr:uid="{00000000-0005-0000-0000-00003F000000}"/>
    <cellStyle name="highlightPD" xfId="26" xr:uid="{00000000-0005-0000-0000-000040000000}"/>
    <cellStyle name="highlightPercentage" xfId="27" xr:uid="{00000000-0005-0000-0000-000041000000}"/>
    <cellStyle name="highlightText" xfId="28" xr:uid="{00000000-0005-0000-0000-000042000000}"/>
    <cellStyle name="Hyperlink" xfId="157" builtinId="8"/>
    <cellStyle name="inputDate" xfId="29" xr:uid="{00000000-0005-0000-0000-000044000000}"/>
    <cellStyle name="inputExposure" xfId="3" xr:uid="{00000000-0005-0000-0000-000045000000}"/>
    <cellStyle name="inputMaturity" xfId="30" xr:uid="{00000000-0005-0000-0000-000046000000}"/>
    <cellStyle name="inputParameterE" xfId="31" xr:uid="{00000000-0005-0000-0000-000047000000}"/>
    <cellStyle name="inputPD" xfId="32" xr:uid="{00000000-0005-0000-0000-000048000000}"/>
    <cellStyle name="inputPercentage" xfId="33" xr:uid="{00000000-0005-0000-0000-000049000000}"/>
    <cellStyle name="inputPercentageL" xfId="34" xr:uid="{00000000-0005-0000-0000-00004A000000}"/>
    <cellStyle name="inputPercentageS" xfId="35" xr:uid="{00000000-0005-0000-0000-00004B000000}"/>
    <cellStyle name="inputSelection" xfId="18" xr:uid="{00000000-0005-0000-0000-00004C000000}"/>
    <cellStyle name="inputText" xfId="36" xr:uid="{00000000-0005-0000-0000-00004D000000}"/>
    <cellStyle name="Normal" xfId="0" builtinId="0"/>
    <cellStyle name="Normal 10" xfId="21" xr:uid="{00000000-0005-0000-0000-00004F000000}"/>
    <cellStyle name="Normal 2" xfId="22" xr:uid="{00000000-0005-0000-0000-000050000000}"/>
    <cellStyle name="Normal 2 2" xfId="158" xr:uid="{00000000-0005-0000-0000-000051000000}"/>
    <cellStyle name="Normal 2 2 2" xfId="1" xr:uid="{00000000-0005-0000-0000-000052000000}"/>
    <cellStyle name="Normal 3" xfId="2" xr:uid="{00000000-0005-0000-0000-000053000000}"/>
    <cellStyle name="Normal 4" xfId="159" xr:uid="{00000000-0005-0000-0000-000054000000}"/>
    <cellStyle name="Normal 5" xfId="160" xr:uid="{527654EF-6329-4E8D-97FB-33021EEFA8CC}"/>
    <cellStyle name="Normal 6" xfId="163" xr:uid="{AC3437DF-4FB6-4528-809C-1F8D8BC55FF8}"/>
    <cellStyle name="Normal 9" xfId="20" xr:uid="{00000000-0005-0000-0000-000055000000}"/>
    <cellStyle name="Normal 9 2" xfId="161" xr:uid="{6DF7ED60-67ED-4604-B33D-2428D78BB483}"/>
    <cellStyle name="Normal_20 OPR" xfId="162" xr:uid="{2F43F8CD-346B-4A62-96DE-10E6BB408B42}"/>
    <cellStyle name="optionalDate" xfId="94" xr:uid="{00000000-0005-0000-0000-000056000000}"/>
    <cellStyle name="optionalDate 2" xfId="129" xr:uid="{00000000-0005-0000-0000-000057000000}"/>
    <cellStyle name="optionalExposure" xfId="37" xr:uid="{00000000-0005-0000-0000-000058000000}"/>
    <cellStyle name="optionalMaturity" xfId="38" xr:uid="{00000000-0005-0000-0000-000059000000}"/>
    <cellStyle name="optionalPD" xfId="39" xr:uid="{00000000-0005-0000-0000-00005A000000}"/>
    <cellStyle name="optionalPercentage" xfId="40" xr:uid="{00000000-0005-0000-0000-00005B000000}"/>
    <cellStyle name="optionalPercentageL" xfId="41" xr:uid="{00000000-0005-0000-0000-00005C000000}"/>
    <cellStyle name="optionalPercentageS" xfId="42" xr:uid="{00000000-0005-0000-0000-00005D000000}"/>
    <cellStyle name="optionalSelection" xfId="43" xr:uid="{00000000-0005-0000-0000-00005E000000}"/>
    <cellStyle name="optionalText" xfId="44" xr:uid="{00000000-0005-0000-0000-00005F000000}"/>
    <cellStyle name="Percent 2" xfId="127" xr:uid="{00000000-0005-0000-0000-000060000000}"/>
    <cellStyle name="reviseExposure" xfId="45" xr:uid="{00000000-0005-0000-0000-000061000000}"/>
    <cellStyle name="reviseExposure 2" xfId="93" xr:uid="{00000000-0005-0000-0000-000062000000}"/>
    <cellStyle name="showCheck" xfId="125" xr:uid="{00000000-0005-0000-0000-000063000000}"/>
    <cellStyle name="showCheckYN" xfId="4" xr:uid="{00000000-0005-0000-0000-000064000000}"/>
    <cellStyle name="showCheckYN 2" xfId="92" xr:uid="{00000000-0005-0000-0000-000065000000}"/>
    <cellStyle name="showDate" xfId="128" xr:uid="{00000000-0005-0000-0000-000066000000}"/>
    <cellStyle name="showDate 2" xfId="156" xr:uid="{00000000-0005-0000-0000-000067000000}"/>
    <cellStyle name="showExposure" xfId="15" xr:uid="{00000000-0005-0000-0000-000068000000}"/>
    <cellStyle name="showExposure 2" xfId="91" xr:uid="{00000000-0005-0000-0000-000069000000}"/>
    <cellStyle name="showParameterE" xfId="10" xr:uid="{00000000-0005-0000-0000-00006A000000}"/>
    <cellStyle name="showParameterE 2" xfId="90" xr:uid="{00000000-0005-0000-0000-00006B000000}"/>
    <cellStyle name="showParameterS" xfId="46" xr:uid="{00000000-0005-0000-0000-00006C000000}"/>
    <cellStyle name="showParameterS 2" xfId="88" xr:uid="{00000000-0005-0000-0000-00006D000000}"/>
    <cellStyle name="showPD" xfId="47" xr:uid="{00000000-0005-0000-0000-00006E000000}"/>
    <cellStyle name="showPD 2" xfId="87" xr:uid="{00000000-0005-0000-0000-00006F000000}"/>
    <cellStyle name="showPercentage" xfId="48" xr:uid="{00000000-0005-0000-0000-000070000000}"/>
    <cellStyle name="showPercentage 2" xfId="86" xr:uid="{00000000-0005-0000-0000-000071000000}"/>
    <cellStyle name="showSelection" xfId="49" xr:uid="{00000000-0005-0000-0000-000072000000}"/>
    <cellStyle name="showSelection 2" xfId="85" xr:uid="{00000000-0005-0000-0000-000073000000}"/>
    <cellStyle name="Standard" xfId="126" xr:uid="{00000000-0005-0000-0000-000074000000}"/>
    <cellStyle name="Standard 3" xfId="19" xr:uid="{00000000-0005-0000-0000-000075000000}"/>
    <cellStyle name="sup2Date" xfId="50" xr:uid="{00000000-0005-0000-0000-000076000000}"/>
    <cellStyle name="sup2Date 2" xfId="84" xr:uid="{00000000-0005-0000-0000-000077000000}"/>
    <cellStyle name="sup2Int" xfId="14" xr:uid="{00000000-0005-0000-0000-000078000000}"/>
    <cellStyle name="sup2Int 2" xfId="83" xr:uid="{00000000-0005-0000-0000-000079000000}"/>
    <cellStyle name="sup2ParameterE" xfId="51" xr:uid="{00000000-0005-0000-0000-00007A000000}"/>
    <cellStyle name="sup2ParameterE 2" xfId="82" xr:uid="{00000000-0005-0000-0000-00007B000000}"/>
    <cellStyle name="sup2Percentage" xfId="52" xr:uid="{00000000-0005-0000-0000-00007C000000}"/>
    <cellStyle name="sup2Percentage 2" xfId="81" xr:uid="{00000000-0005-0000-0000-00007D000000}"/>
    <cellStyle name="sup2PercentageL" xfId="53" xr:uid="{00000000-0005-0000-0000-00007E000000}"/>
    <cellStyle name="sup2PercentageL 2" xfId="80" xr:uid="{00000000-0005-0000-0000-00007F000000}"/>
    <cellStyle name="sup2PercentageM" xfId="54" xr:uid="{00000000-0005-0000-0000-000080000000}"/>
    <cellStyle name="sup2PercentageM 2" xfId="79" xr:uid="{00000000-0005-0000-0000-000081000000}"/>
    <cellStyle name="sup2Selection" xfId="55" xr:uid="{00000000-0005-0000-0000-000082000000}"/>
    <cellStyle name="sup2Selection 2" xfId="78" xr:uid="{00000000-0005-0000-0000-000083000000}"/>
    <cellStyle name="sup2Text" xfId="56" xr:uid="{00000000-0005-0000-0000-000084000000}"/>
    <cellStyle name="sup2Text 2" xfId="77" xr:uid="{00000000-0005-0000-0000-000085000000}"/>
    <cellStyle name="sup3ParameterE" xfId="57" xr:uid="{00000000-0005-0000-0000-000086000000}"/>
    <cellStyle name="sup3ParameterE 2" xfId="76" xr:uid="{00000000-0005-0000-0000-000087000000}"/>
    <cellStyle name="sup3Percentage" xfId="58" xr:uid="{00000000-0005-0000-0000-000088000000}"/>
    <cellStyle name="sup3Percentage 2" xfId="75" xr:uid="{00000000-0005-0000-0000-000089000000}"/>
    <cellStyle name="supDate" xfId="11" xr:uid="{00000000-0005-0000-0000-00008A000000}"/>
    <cellStyle name="supDate 2" xfId="74" xr:uid="{00000000-0005-0000-0000-00008B000000}"/>
    <cellStyle name="supFloat" xfId="59" xr:uid="{00000000-0005-0000-0000-00008C000000}"/>
    <cellStyle name="supFloat 2" xfId="73" xr:uid="{00000000-0005-0000-0000-00008D000000}"/>
    <cellStyle name="supInt" xfId="6" xr:uid="{00000000-0005-0000-0000-00008E000000}"/>
    <cellStyle name="supInt 2" xfId="72" xr:uid="{00000000-0005-0000-0000-00008F000000}"/>
    <cellStyle name="supParameterE" xfId="9" xr:uid="{00000000-0005-0000-0000-000090000000}"/>
    <cellStyle name="supParameterE 2" xfId="71" xr:uid="{00000000-0005-0000-0000-000091000000}"/>
    <cellStyle name="supParameterS" xfId="60" xr:uid="{00000000-0005-0000-0000-000092000000}"/>
    <cellStyle name="supParameterS 2" xfId="70" xr:uid="{00000000-0005-0000-0000-000093000000}"/>
    <cellStyle name="supPD" xfId="61" xr:uid="{00000000-0005-0000-0000-000094000000}"/>
    <cellStyle name="supPD 2" xfId="69" xr:uid="{00000000-0005-0000-0000-000095000000}"/>
    <cellStyle name="supPercentage" xfId="62" xr:uid="{00000000-0005-0000-0000-000096000000}"/>
    <cellStyle name="supPercentage 2" xfId="68" xr:uid="{00000000-0005-0000-0000-000097000000}"/>
    <cellStyle name="supPercentageL" xfId="63" xr:uid="{00000000-0005-0000-0000-000098000000}"/>
    <cellStyle name="supPercentageL 2" xfId="67" xr:uid="{00000000-0005-0000-0000-000099000000}"/>
    <cellStyle name="supPercentageM" xfId="8" xr:uid="{00000000-0005-0000-0000-00009A000000}"/>
    <cellStyle name="supPercentageM 2" xfId="66" xr:uid="{00000000-0005-0000-0000-00009B000000}"/>
    <cellStyle name="supSelection" xfId="7" xr:uid="{00000000-0005-0000-0000-00009C000000}"/>
    <cellStyle name="supSelection 2" xfId="65" xr:uid="{00000000-0005-0000-0000-00009D000000}"/>
    <cellStyle name="supText" xfId="5" xr:uid="{00000000-0005-0000-0000-00009E000000}"/>
    <cellStyle name="supText 2" xfId="64" xr:uid="{00000000-0005-0000-0000-00009F000000}"/>
    <cellStyle name="Warning Text 2" xfId="89" xr:uid="{00000000-0005-0000-0000-0000A0000000}"/>
  </cellStyles>
  <dxfs count="0"/>
  <tableStyles count="0" defaultTableStyle="TableStyleMedium2" defaultPivotStyle="PivotStyleLight16"/>
  <colors>
    <mruColors>
      <color rgb="FFFFEC90"/>
      <color rgb="FFFFC000"/>
      <color rgb="FFFADE78"/>
      <color rgb="FFFFE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EBA colours">
      <a:dk1>
        <a:sysClr val="windowText" lastClr="000000"/>
      </a:dk1>
      <a:lt1>
        <a:sysClr val="window" lastClr="FFFFFF"/>
      </a:lt1>
      <a:dk2>
        <a:srgbClr val="2F5773"/>
      </a:dk2>
      <a:lt2>
        <a:srgbClr val="E98E31"/>
      </a:lt2>
      <a:accent1>
        <a:srgbClr val="2F5773"/>
      </a:accent1>
      <a:accent2>
        <a:srgbClr val="E98E31"/>
      </a:accent2>
      <a:accent3>
        <a:srgbClr val="D44D2A"/>
      </a:accent3>
      <a:accent4>
        <a:srgbClr val="49AB74"/>
      </a:accent4>
      <a:accent5>
        <a:srgbClr val="52666E"/>
      </a:accent5>
      <a:accent6>
        <a:srgbClr val="163A5A"/>
      </a:accent6>
      <a:hlink>
        <a:srgbClr val="0A0AFF"/>
      </a:hlink>
      <a:folHlink>
        <a:srgbClr val="AD43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F16"/>
  <sheetViews>
    <sheetView showGridLines="0" zoomScaleNormal="100" zoomScaleSheetLayoutView="100" workbookViewId="0">
      <pane ySplit="2" topLeftCell="A3" activePane="bottomLeft" state="frozen"/>
      <selection pane="bottomLeft" activeCell="C8" sqref="C8"/>
    </sheetView>
  </sheetViews>
  <sheetFormatPr defaultColWidth="0" defaultRowHeight="15.95" zeroHeight="1"/>
  <cols>
    <col min="1" max="1" width="9" customWidth="1"/>
    <col min="2" max="2" width="27" style="97" customWidth="1"/>
    <col min="3" max="3" width="31.625" style="98" customWidth="1"/>
    <col min="4" max="4" width="54.5" style="96" customWidth="1"/>
    <col min="5" max="5" width="2.625" customWidth="1"/>
    <col min="6" max="6" width="0" hidden="1" customWidth="1"/>
    <col min="7" max="16384" width="9" hidden="1"/>
  </cols>
  <sheetData>
    <row r="1" spans="1:4" s="26" customFormat="1" ht="50.1" customHeight="1">
      <c r="A1" s="94" t="s">
        <v>0</v>
      </c>
      <c r="B1" s="25"/>
      <c r="C1" s="25"/>
      <c r="D1" s="25"/>
    </row>
    <row r="2" spans="1:4" s="24" customFormat="1" ht="15.75" customHeight="1">
      <c r="A2" s="89" t="s">
        <v>1</v>
      </c>
      <c r="B2" s="23"/>
      <c r="C2" s="23"/>
      <c r="D2" s="23"/>
    </row>
    <row r="3" spans="1:4" ht="13.5">
      <c r="B3" s="95"/>
      <c r="C3" s="95"/>
      <c r="D3" s="95"/>
    </row>
    <row r="4" spans="1:4" ht="13.5">
      <c r="B4" s="154" t="s">
        <v>2</v>
      </c>
      <c r="C4" s="155"/>
      <c r="D4" s="95"/>
    </row>
    <row r="5" spans="1:4" ht="13.5">
      <c r="B5" s="154" t="s">
        <v>3</v>
      </c>
      <c r="C5" s="156"/>
      <c r="D5" s="95"/>
    </row>
    <row r="6" spans="1:4">
      <c r="B6" s="154" t="s">
        <v>4</v>
      </c>
      <c r="C6" s="160"/>
      <c r="D6" s="159" t="str">
        <f>IF(ISBLANK(C6),"",VLOOKUP($C$6,CountryT,2,0))</f>
        <v/>
      </c>
    </row>
    <row r="7" spans="1:4" ht="13.5">
      <c r="B7" s="154" t="s">
        <v>5</v>
      </c>
      <c r="C7" s="157"/>
      <c r="D7" s="95"/>
    </row>
    <row r="8" spans="1:4" ht="13.5">
      <c r="B8" s="154" t="s">
        <v>6</v>
      </c>
      <c r="C8" s="158">
        <v>45291</v>
      </c>
      <c r="D8" s="95"/>
    </row>
    <row r="9" spans="1:4">
      <c r="B9" s="154" t="s">
        <v>7</v>
      </c>
      <c r="C9" s="161"/>
      <c r="D9" s="159" t="str">
        <f>IF(ISBLANK(C9),"",VLOOKUP($C$9,currencyT,2,0))</f>
        <v/>
      </c>
    </row>
    <row r="10" spans="1:4">
      <c r="B10" s="154" t="s">
        <v>8</v>
      </c>
      <c r="C10" s="160"/>
      <c r="D10" s="159" t="str">
        <f>IF(ISBLANK(C10),"",VLOOKUP($C$10,UnitT,2,0))</f>
        <v/>
      </c>
    </row>
    <row r="11" spans="1:4" ht="30.6" customHeight="1">
      <c r="B11" s="154" t="s">
        <v>9</v>
      </c>
      <c r="C11" s="160"/>
      <c r="D11" s="163" t="str">
        <f>IF(ISBLANK(C11),"",VLOOKUP($C$11,classT,2,0))</f>
        <v/>
      </c>
    </row>
    <row r="12" spans="1:4">
      <c r="B12" s="154" t="s">
        <v>10</v>
      </c>
      <c r="C12" s="158"/>
    </row>
    <row r="13" spans="1:4">
      <c r="C13" s="96"/>
    </row>
    <row r="14" spans="1:4" ht="16.5" thickBot="1">
      <c r="B14" s="99" t="s">
        <v>11</v>
      </c>
      <c r="C14" s="96"/>
    </row>
    <row r="15" spans="1:4" ht="15.95" customHeight="1">
      <c r="B15" s="179" t="str">
        <f>IF(C7="Consolidated","Please complete worksheets 'Prudential conso - Crowdfunding' and 'Prudential conso - Crypto'",
IF(AND(C7="Individual",C11="Class 3"),"Please complete worksheets 'NTB', 'Crypto assets' and 'MTF and OTF'",
IF(AND(C7="Individual",C11="Class 2"),"Please complete worksheets 'NTB', 'Crypto assets', 'MTF and OTF', 'Risks to Markets' and 'Remuneration'",
IF(AND(C7="Individual",C11="Class 1 minus"),"Please complete worksheets 'Remuneration' and 'Class 1-'",
"Please fill in the above information to understand which worksheets should be completed"))))</f>
        <v>Please fill in the above information to understand which worksheets should be completed</v>
      </c>
      <c r="C15" s="180"/>
      <c r="D15" s="181"/>
    </row>
    <row r="16" spans="1:4" ht="15.95" customHeight="1" thickBot="1">
      <c r="B16" s="182"/>
      <c r="C16" s="183"/>
      <c r="D16" s="184"/>
    </row>
  </sheetData>
  <sheetProtection algorithmName="SHA-512" hashValue="hGw5lVZwqSPLsYDpWEjHt/pIYKrSm1M1j0lpjoYWFg5bS3qzNMIm93u8Yy38cXGSGiyGYL69vKYmzCz3C5uZKg==" saltValue="6bAaeGKagJsibqgEcKIw7g==" spinCount="100000" sheet="1" objects="1" scenarios="1"/>
  <mergeCells count="1">
    <mergeCell ref="B15:D16"/>
  </mergeCells>
  <dataValidations count="6">
    <dataValidation type="list" allowBlank="1" showInputMessage="1" showErrorMessage="1" sqref="C7" xr:uid="{00000000-0002-0000-0100-000000000000}">
      <formula1>Conso</formula1>
    </dataValidation>
    <dataValidation type="list" allowBlank="1" showInputMessage="1" showErrorMessage="1" sqref="C6" xr:uid="{00000000-0002-0000-0100-000001000000}">
      <formula1>CountryW</formula1>
    </dataValidation>
    <dataValidation type="list" allowBlank="1" showInputMessage="1" showErrorMessage="1" sqref="C17:C1048576" xr:uid="{00000000-0002-0000-0100-000002000000}">
      <formula1>UnitT</formula1>
    </dataValidation>
    <dataValidation type="list" allowBlank="1" showInputMessage="1" showErrorMessage="1" sqref="C9" xr:uid="{00000000-0002-0000-0100-000003000000}">
      <formula1>currencyW</formula1>
    </dataValidation>
    <dataValidation type="list" allowBlank="1" showInputMessage="1" showErrorMessage="1" sqref="C11" xr:uid="{8B81513C-1547-4926-A58C-0023AD2FF8F6}">
      <formula1>classW</formula1>
    </dataValidation>
    <dataValidation type="list" allowBlank="1" showInputMessage="1" showErrorMessage="1" sqref="C10" xr:uid="{E76A4363-A768-45A8-BB65-FD6FE1D16857}">
      <formula1>UnitW</formula1>
    </dataValidation>
  </dataValidations>
  <pageMargins left="0.7" right="0.7" top="0.75" bottom="0.75" header="0.3" footer="0.3"/>
  <pageSetup scale="76" orientation="portrait" horizontalDpi="1200" verticalDpi="1200" r:id="rId1"/>
  <headerFooter>
    <oddHeader>&amp;L&amp;"Calibri"&amp;12&amp;K000000 EBA Regular Use&amp;1#_x000D_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D552-562B-47FE-96F5-10A1543628B7}">
  <dimension ref="A1:I513"/>
  <sheetViews>
    <sheetView zoomScaleNormal="100" workbookViewId="0">
      <pane ySplit="1" topLeftCell="A2" activePane="bottomLeft" state="frozen"/>
      <selection pane="bottomLeft" activeCell="D4" sqref="D4"/>
      <selection activeCell="F12" sqref="F12"/>
    </sheetView>
  </sheetViews>
  <sheetFormatPr defaultColWidth="0" defaultRowHeight="0" customHeight="1" zeroHeight="1"/>
  <cols>
    <col min="1" max="1" width="1.5" style="112" customWidth="1"/>
    <col min="2" max="2" width="53.125" style="110" customWidth="1"/>
    <col min="3" max="3" width="12.875" style="110" customWidth="1"/>
    <col min="4" max="7" width="18.125" style="110" customWidth="1"/>
    <col min="8" max="8" width="14.625" style="110" customWidth="1"/>
    <col min="9" max="9" width="1.5" style="110" customWidth="1"/>
    <col min="10" max="16384" width="10" style="110" hidden="1"/>
  </cols>
  <sheetData>
    <row r="1" spans="1:9" ht="30" customHeight="1">
      <c r="A1" s="108" t="s">
        <v>164</v>
      </c>
      <c r="B1" s="109"/>
      <c r="C1" s="109"/>
      <c r="D1" s="109"/>
      <c r="E1" s="109"/>
      <c r="F1" s="109"/>
      <c r="G1" s="109"/>
      <c r="H1" s="109"/>
      <c r="I1" s="109"/>
    </row>
    <row r="2" spans="1:9" ht="30" customHeight="1">
      <c r="A2" s="111" t="s">
        <v>165</v>
      </c>
    </row>
    <row r="3" spans="1:9" ht="15" customHeight="1"/>
    <row r="4" spans="1:9" ht="15" customHeight="1">
      <c r="B4" s="113" t="s">
        <v>166</v>
      </c>
      <c r="C4" s="114">
        <v>1</v>
      </c>
      <c r="D4" s="115">
        <v>0</v>
      </c>
    </row>
    <row r="5" spans="1:9" s="121" customFormat="1" ht="45" customHeight="1">
      <c r="A5" s="116" t="s">
        <v>167</v>
      </c>
      <c r="B5" s="117"/>
      <c r="C5" s="117"/>
      <c r="D5" s="118"/>
      <c r="E5" s="118"/>
      <c r="F5" s="119"/>
      <c r="G5" s="120"/>
      <c r="H5" s="120"/>
      <c r="I5" s="120"/>
    </row>
    <row r="6" spans="1:9" s="121" customFormat="1" ht="15" customHeight="1">
      <c r="A6" s="122"/>
      <c r="B6" s="123" t="s">
        <v>168</v>
      </c>
      <c r="C6" s="124">
        <v>1</v>
      </c>
      <c r="D6" s="125" t="s">
        <v>169</v>
      </c>
      <c r="E6" s="125"/>
      <c r="F6" s="125"/>
      <c r="G6" s="125"/>
    </row>
    <row r="7" spans="1:9" s="121" customFormat="1" ht="15" customHeight="1">
      <c r="A7" s="122"/>
      <c r="B7" s="126"/>
      <c r="C7" s="127">
        <v>2</v>
      </c>
      <c r="D7" s="128" t="s">
        <v>170</v>
      </c>
      <c r="E7" s="128"/>
      <c r="F7" s="128"/>
      <c r="G7" s="128"/>
    </row>
    <row r="8" spans="1:9" s="121" customFormat="1" ht="15" customHeight="1">
      <c r="A8" s="122"/>
      <c r="B8" s="129" t="s">
        <v>171</v>
      </c>
      <c r="C8" s="124">
        <v>1</v>
      </c>
      <c r="D8" s="125">
        <v>1</v>
      </c>
      <c r="E8" s="130">
        <v>1</v>
      </c>
      <c r="F8" s="125" t="s">
        <v>172</v>
      </c>
      <c r="G8" s="125"/>
    </row>
    <row r="9" spans="1:9" s="121" customFormat="1" ht="15" customHeight="1">
      <c r="A9" s="122"/>
      <c r="C9" s="131">
        <v>2</v>
      </c>
      <c r="D9" s="132">
        <v>1000</v>
      </c>
      <c r="E9" s="133">
        <v>1000</v>
      </c>
      <c r="F9" s="132" t="s">
        <v>173</v>
      </c>
      <c r="G9" s="132"/>
    </row>
    <row r="10" spans="1:9" s="121" customFormat="1" ht="15" customHeight="1">
      <c r="A10" s="122"/>
      <c r="B10" s="126"/>
      <c r="C10" s="127">
        <v>3</v>
      </c>
      <c r="D10" s="128">
        <v>1000000</v>
      </c>
      <c r="E10" s="134">
        <v>1000000</v>
      </c>
      <c r="F10" s="128" t="s">
        <v>174</v>
      </c>
      <c r="G10" s="128"/>
    </row>
    <row r="11" spans="1:9" s="121" customFormat="1" ht="15" customHeight="1">
      <c r="A11" s="122"/>
      <c r="B11" s="123" t="s">
        <v>175</v>
      </c>
      <c r="C11" s="124">
        <v>1</v>
      </c>
      <c r="D11" s="125" t="s">
        <v>176</v>
      </c>
      <c r="E11" s="125"/>
      <c r="F11" s="125"/>
      <c r="G11" s="125"/>
    </row>
    <row r="12" spans="1:9" s="121" customFormat="1" ht="15" customHeight="1">
      <c r="A12" s="122"/>
      <c r="B12" s="126"/>
      <c r="C12" s="127">
        <v>2</v>
      </c>
      <c r="D12" s="128" t="s">
        <v>177</v>
      </c>
      <c r="E12" s="128"/>
      <c r="F12" s="128"/>
      <c r="G12" s="128"/>
    </row>
    <row r="13" spans="1:9" s="121" customFormat="1" ht="15" customHeight="1">
      <c r="A13" s="122"/>
      <c r="B13" s="129" t="s">
        <v>178</v>
      </c>
      <c r="C13" s="124">
        <v>1</v>
      </c>
      <c r="D13" s="135" t="s">
        <v>179</v>
      </c>
      <c r="E13" s="135" t="s">
        <v>179</v>
      </c>
      <c r="F13" s="125" t="s">
        <v>180</v>
      </c>
      <c r="G13" s="125"/>
    </row>
    <row r="14" spans="1:9" s="121" customFormat="1" ht="15" customHeight="1">
      <c r="A14" s="122"/>
      <c r="C14" s="131">
        <v>2</v>
      </c>
      <c r="D14" s="132" t="s">
        <v>181</v>
      </c>
      <c r="E14" s="132" t="s">
        <v>181</v>
      </c>
      <c r="F14" s="132" t="s">
        <v>182</v>
      </c>
      <c r="G14" s="132"/>
    </row>
    <row r="15" spans="1:9" s="121" customFormat="1" ht="15" customHeight="1">
      <c r="A15" s="122"/>
      <c r="C15" s="131">
        <v>3</v>
      </c>
      <c r="D15" s="136" t="s">
        <v>183</v>
      </c>
      <c r="E15" s="136" t="s">
        <v>183</v>
      </c>
      <c r="F15" s="136" t="s">
        <v>184</v>
      </c>
      <c r="G15" s="136"/>
    </row>
    <row r="16" spans="1:9" s="121" customFormat="1" ht="15" customHeight="1">
      <c r="A16" s="122"/>
      <c r="C16" s="131">
        <v>4</v>
      </c>
      <c r="D16" s="136" t="s">
        <v>185</v>
      </c>
      <c r="E16" s="136" t="s">
        <v>185</v>
      </c>
      <c r="F16" s="136" t="s">
        <v>186</v>
      </c>
      <c r="G16" s="136"/>
    </row>
    <row r="17" spans="1:7" s="121" customFormat="1" ht="15" customHeight="1">
      <c r="A17" s="122"/>
      <c r="C17" s="131">
        <v>5</v>
      </c>
      <c r="D17" s="136" t="s">
        <v>187</v>
      </c>
      <c r="E17" s="136" t="s">
        <v>187</v>
      </c>
      <c r="F17" s="136" t="s">
        <v>188</v>
      </c>
      <c r="G17" s="136"/>
    </row>
    <row r="18" spans="1:7" s="121" customFormat="1" ht="15" customHeight="1">
      <c r="A18" s="122"/>
      <c r="C18" s="131">
        <v>6</v>
      </c>
      <c r="D18" s="136" t="s">
        <v>189</v>
      </c>
      <c r="E18" s="136" t="s">
        <v>189</v>
      </c>
      <c r="F18" s="136" t="s">
        <v>190</v>
      </c>
      <c r="G18" s="136"/>
    </row>
    <row r="19" spans="1:7" s="121" customFormat="1" ht="15" customHeight="1">
      <c r="A19" s="122"/>
      <c r="C19" s="131">
        <v>7</v>
      </c>
      <c r="D19" s="136" t="s">
        <v>191</v>
      </c>
      <c r="E19" s="136" t="s">
        <v>191</v>
      </c>
      <c r="F19" s="136" t="s">
        <v>192</v>
      </c>
      <c r="G19" s="136"/>
    </row>
    <row r="20" spans="1:7" s="121" customFormat="1" ht="15" customHeight="1">
      <c r="A20" s="122"/>
      <c r="C20" s="131">
        <v>8</v>
      </c>
      <c r="D20" s="136" t="s">
        <v>193</v>
      </c>
      <c r="E20" s="136" t="s">
        <v>193</v>
      </c>
      <c r="F20" s="136" t="s">
        <v>194</v>
      </c>
      <c r="G20" s="136"/>
    </row>
    <row r="21" spans="1:7" s="121" customFormat="1" ht="15" customHeight="1">
      <c r="A21" s="122"/>
      <c r="C21" s="131">
        <v>9</v>
      </c>
      <c r="D21" s="136" t="s">
        <v>195</v>
      </c>
      <c r="E21" s="136" t="s">
        <v>195</v>
      </c>
      <c r="F21" s="136" t="s">
        <v>196</v>
      </c>
      <c r="G21" s="136"/>
    </row>
    <row r="22" spans="1:7" s="121" customFormat="1" ht="15" customHeight="1">
      <c r="A22" s="122"/>
      <c r="C22" s="131">
        <v>10</v>
      </c>
      <c r="D22" s="136" t="s">
        <v>197</v>
      </c>
      <c r="E22" s="136" t="s">
        <v>197</v>
      </c>
      <c r="F22" s="136" t="s">
        <v>198</v>
      </c>
      <c r="G22" s="136"/>
    </row>
    <row r="23" spans="1:7" s="121" customFormat="1" ht="15" customHeight="1">
      <c r="A23" s="122"/>
      <c r="C23" s="131">
        <v>11</v>
      </c>
      <c r="D23" s="136" t="s">
        <v>199</v>
      </c>
      <c r="E23" s="136" t="s">
        <v>199</v>
      </c>
      <c r="F23" s="136" t="s">
        <v>200</v>
      </c>
      <c r="G23" s="136"/>
    </row>
    <row r="24" spans="1:7" s="121" customFormat="1" ht="15" customHeight="1">
      <c r="A24" s="122"/>
      <c r="C24" s="131">
        <v>12</v>
      </c>
      <c r="D24" s="136" t="s">
        <v>201</v>
      </c>
      <c r="E24" s="136" t="s">
        <v>201</v>
      </c>
      <c r="F24" s="136" t="s">
        <v>202</v>
      </c>
      <c r="G24" s="136"/>
    </row>
    <row r="25" spans="1:7" s="121" customFormat="1" ht="15" customHeight="1">
      <c r="A25" s="122"/>
      <c r="C25" s="131">
        <v>13</v>
      </c>
      <c r="D25" s="136" t="s">
        <v>203</v>
      </c>
      <c r="E25" s="136" t="s">
        <v>203</v>
      </c>
      <c r="F25" s="136" t="s">
        <v>204</v>
      </c>
      <c r="G25" s="136"/>
    </row>
    <row r="26" spans="1:7" s="121" customFormat="1" ht="15" customHeight="1">
      <c r="A26" s="122"/>
      <c r="C26" s="131">
        <v>14</v>
      </c>
      <c r="D26" s="136" t="s">
        <v>205</v>
      </c>
      <c r="E26" s="136" t="s">
        <v>205</v>
      </c>
      <c r="F26" s="136" t="s">
        <v>206</v>
      </c>
      <c r="G26" s="136"/>
    </row>
    <row r="27" spans="1:7" s="121" customFormat="1" ht="15" customHeight="1">
      <c r="A27" s="122"/>
      <c r="C27" s="131">
        <v>15</v>
      </c>
      <c r="D27" s="136" t="s">
        <v>207</v>
      </c>
      <c r="E27" s="136" t="s">
        <v>207</v>
      </c>
      <c r="F27" s="136" t="s">
        <v>208</v>
      </c>
      <c r="G27" s="136"/>
    </row>
    <row r="28" spans="1:7" s="121" customFormat="1" ht="15" customHeight="1">
      <c r="A28" s="122"/>
      <c r="C28" s="131">
        <v>16</v>
      </c>
      <c r="D28" s="136" t="s">
        <v>209</v>
      </c>
      <c r="E28" s="136" t="s">
        <v>209</v>
      </c>
      <c r="F28" s="136" t="s">
        <v>210</v>
      </c>
      <c r="G28" s="136"/>
    </row>
    <row r="29" spans="1:7" s="121" customFormat="1" ht="15" customHeight="1">
      <c r="A29" s="122"/>
      <c r="C29" s="131">
        <v>17</v>
      </c>
      <c r="D29" s="136" t="s">
        <v>211</v>
      </c>
      <c r="E29" s="136" t="s">
        <v>211</v>
      </c>
      <c r="F29" s="136" t="s">
        <v>212</v>
      </c>
      <c r="G29" s="136"/>
    </row>
    <row r="30" spans="1:7" s="121" customFormat="1" ht="15" customHeight="1">
      <c r="A30" s="122"/>
      <c r="C30" s="131">
        <v>18</v>
      </c>
      <c r="D30" s="136" t="s">
        <v>213</v>
      </c>
      <c r="E30" s="136" t="s">
        <v>213</v>
      </c>
      <c r="F30" s="136" t="s">
        <v>214</v>
      </c>
      <c r="G30" s="136"/>
    </row>
    <row r="31" spans="1:7" s="121" customFormat="1" ht="15" customHeight="1">
      <c r="A31" s="122"/>
      <c r="C31" s="131">
        <v>19</v>
      </c>
      <c r="D31" s="136" t="s">
        <v>215</v>
      </c>
      <c r="E31" s="136" t="s">
        <v>215</v>
      </c>
      <c r="F31" s="136" t="s">
        <v>216</v>
      </c>
      <c r="G31" s="136"/>
    </row>
    <row r="32" spans="1:7" s="121" customFormat="1" ht="15" customHeight="1">
      <c r="A32" s="122"/>
      <c r="C32" s="131">
        <v>20</v>
      </c>
      <c r="D32" s="136" t="s">
        <v>217</v>
      </c>
      <c r="E32" s="136" t="s">
        <v>217</v>
      </c>
      <c r="F32" s="136" t="s">
        <v>218</v>
      </c>
      <c r="G32" s="136"/>
    </row>
    <row r="33" spans="1:7" s="121" customFormat="1" ht="15" customHeight="1">
      <c r="A33" s="122"/>
      <c r="C33" s="131">
        <v>21</v>
      </c>
      <c r="D33" s="136" t="s">
        <v>219</v>
      </c>
      <c r="E33" s="136" t="s">
        <v>219</v>
      </c>
      <c r="F33" s="136" t="s">
        <v>220</v>
      </c>
      <c r="G33" s="136"/>
    </row>
    <row r="34" spans="1:7" s="121" customFormat="1" ht="15" customHeight="1">
      <c r="A34" s="122"/>
      <c r="C34" s="131">
        <v>22</v>
      </c>
      <c r="D34" s="136" t="s">
        <v>221</v>
      </c>
      <c r="E34" s="136" t="s">
        <v>221</v>
      </c>
      <c r="F34" s="136" t="s">
        <v>222</v>
      </c>
      <c r="G34" s="136"/>
    </row>
    <row r="35" spans="1:7" s="121" customFormat="1" ht="15" customHeight="1">
      <c r="A35" s="122"/>
      <c r="C35" s="131">
        <v>23</v>
      </c>
      <c r="D35" s="136" t="s">
        <v>223</v>
      </c>
      <c r="E35" s="136" t="s">
        <v>223</v>
      </c>
      <c r="F35" s="136" t="s">
        <v>224</v>
      </c>
      <c r="G35" s="136"/>
    </row>
    <row r="36" spans="1:7" s="121" customFormat="1" ht="15" customHeight="1">
      <c r="A36" s="122"/>
      <c r="C36" s="131">
        <v>24</v>
      </c>
      <c r="D36" s="136" t="s">
        <v>225</v>
      </c>
      <c r="E36" s="136" t="s">
        <v>225</v>
      </c>
      <c r="F36" s="136" t="s">
        <v>226</v>
      </c>
      <c r="G36" s="136"/>
    </row>
    <row r="37" spans="1:7" s="121" customFormat="1" ht="15" customHeight="1">
      <c r="A37" s="122"/>
      <c r="C37" s="131">
        <v>25</v>
      </c>
      <c r="D37" s="136" t="s">
        <v>227</v>
      </c>
      <c r="E37" s="136" t="s">
        <v>227</v>
      </c>
      <c r="F37" s="136" t="s">
        <v>228</v>
      </c>
      <c r="G37" s="136"/>
    </row>
    <row r="38" spans="1:7" s="121" customFormat="1" ht="15" customHeight="1">
      <c r="A38" s="122"/>
      <c r="C38" s="131">
        <v>26</v>
      </c>
      <c r="D38" s="136" t="s">
        <v>229</v>
      </c>
      <c r="E38" s="136" t="s">
        <v>229</v>
      </c>
      <c r="F38" s="136" t="s">
        <v>230</v>
      </c>
      <c r="G38" s="136"/>
    </row>
    <row r="39" spans="1:7" s="121" customFormat="1" ht="15" customHeight="1">
      <c r="A39" s="122"/>
      <c r="C39" s="131">
        <v>27</v>
      </c>
      <c r="D39" s="136" t="s">
        <v>231</v>
      </c>
      <c r="E39" s="136" t="s">
        <v>231</v>
      </c>
      <c r="F39" s="136" t="s">
        <v>232</v>
      </c>
      <c r="G39" s="136"/>
    </row>
    <row r="40" spans="1:7" s="121" customFormat="1" ht="15" customHeight="1">
      <c r="A40" s="122"/>
      <c r="C40" s="131">
        <v>28</v>
      </c>
      <c r="D40" s="136" t="s">
        <v>233</v>
      </c>
      <c r="E40" s="136" t="s">
        <v>233</v>
      </c>
      <c r="F40" s="136" t="s">
        <v>234</v>
      </c>
      <c r="G40" s="136"/>
    </row>
    <row r="41" spans="1:7" s="121" customFormat="1" ht="15" customHeight="1">
      <c r="A41" s="122"/>
      <c r="C41" s="131">
        <v>29</v>
      </c>
      <c r="D41" s="136" t="s">
        <v>235</v>
      </c>
      <c r="E41" s="136" t="s">
        <v>235</v>
      </c>
      <c r="F41" s="136" t="s">
        <v>236</v>
      </c>
      <c r="G41" s="136"/>
    </row>
    <row r="42" spans="1:7" s="121" customFormat="1" ht="15" customHeight="1">
      <c r="A42" s="137"/>
      <c r="B42" s="138"/>
      <c r="C42" s="139">
        <v>30</v>
      </c>
      <c r="D42" s="136" t="s">
        <v>237</v>
      </c>
      <c r="E42" s="136" t="s">
        <v>237</v>
      </c>
      <c r="F42" s="136" t="s">
        <v>238</v>
      </c>
      <c r="G42" s="136"/>
    </row>
    <row r="43" spans="1:7" s="121" customFormat="1" ht="15" customHeight="1">
      <c r="A43" s="122"/>
      <c r="B43" s="140" t="s">
        <v>239</v>
      </c>
      <c r="C43" s="124">
        <v>1</v>
      </c>
      <c r="D43" s="141" t="s">
        <v>240</v>
      </c>
      <c r="E43" s="125"/>
      <c r="F43" s="125"/>
      <c r="G43" s="125"/>
    </row>
    <row r="44" spans="1:7" s="121" customFormat="1" ht="15" customHeight="1">
      <c r="A44" s="122"/>
      <c r="C44" s="131">
        <v>2</v>
      </c>
      <c r="D44" s="132" t="s">
        <v>241</v>
      </c>
      <c r="E44" s="132"/>
      <c r="F44" s="132"/>
      <c r="G44" s="132"/>
    </row>
    <row r="45" spans="1:7" s="121" customFormat="1" ht="15" customHeight="1">
      <c r="A45" s="122"/>
      <c r="C45" s="131">
        <v>3</v>
      </c>
      <c r="D45" s="136" t="s">
        <v>242</v>
      </c>
      <c r="E45" s="136"/>
      <c r="F45" s="136"/>
      <c r="G45" s="136"/>
    </row>
    <row r="46" spans="1:7" s="121" customFormat="1" ht="15" customHeight="1">
      <c r="A46" s="122"/>
      <c r="C46" s="131">
        <v>4</v>
      </c>
      <c r="D46" s="136" t="s">
        <v>243</v>
      </c>
      <c r="E46" s="136"/>
      <c r="F46" s="136"/>
      <c r="G46" s="136"/>
    </row>
    <row r="47" spans="1:7" s="121" customFormat="1" ht="15" customHeight="1">
      <c r="A47" s="122"/>
      <c r="C47" s="131">
        <v>5</v>
      </c>
      <c r="D47" s="136" t="s">
        <v>244</v>
      </c>
      <c r="E47" s="136"/>
      <c r="F47" s="136"/>
      <c r="G47" s="136"/>
    </row>
    <row r="48" spans="1:7" s="121" customFormat="1" ht="15" customHeight="1">
      <c r="A48" s="122"/>
      <c r="C48" s="131">
        <v>6</v>
      </c>
      <c r="D48" s="136" t="s">
        <v>245</v>
      </c>
      <c r="E48" s="136"/>
      <c r="F48" s="136"/>
      <c r="G48" s="136"/>
    </row>
    <row r="49" spans="1:7" s="121" customFormat="1" ht="15" customHeight="1">
      <c r="A49" s="122"/>
      <c r="C49" s="131">
        <v>7</v>
      </c>
      <c r="D49" s="136" t="s">
        <v>246</v>
      </c>
      <c r="E49" s="136"/>
      <c r="F49" s="136"/>
      <c r="G49" s="136"/>
    </row>
    <row r="50" spans="1:7" s="121" customFormat="1" ht="15" customHeight="1">
      <c r="A50" s="122"/>
      <c r="C50" s="131">
        <v>8</v>
      </c>
      <c r="D50" s="136" t="s">
        <v>247</v>
      </c>
      <c r="E50" s="136"/>
      <c r="F50" s="136"/>
      <c r="G50" s="136"/>
    </row>
    <row r="51" spans="1:7" s="121" customFormat="1" ht="15" customHeight="1">
      <c r="A51" s="122"/>
      <c r="C51" s="131">
        <v>9</v>
      </c>
      <c r="D51" s="136" t="s">
        <v>248</v>
      </c>
      <c r="E51" s="136"/>
      <c r="F51" s="136"/>
      <c r="G51" s="136"/>
    </row>
    <row r="52" spans="1:7" s="121" customFormat="1" ht="15" customHeight="1">
      <c r="A52" s="122"/>
      <c r="C52" s="131">
        <v>10</v>
      </c>
      <c r="D52" s="136" t="s">
        <v>249</v>
      </c>
      <c r="E52" s="136"/>
      <c r="F52" s="136"/>
      <c r="G52" s="136"/>
    </row>
    <row r="53" spans="1:7" s="121" customFormat="1" ht="15" customHeight="1">
      <c r="A53" s="122"/>
      <c r="B53" s="140" t="s">
        <v>250</v>
      </c>
      <c r="C53" s="124">
        <v>1</v>
      </c>
      <c r="D53" s="135" t="s">
        <v>251</v>
      </c>
      <c r="E53" s="135" t="s">
        <v>251</v>
      </c>
      <c r="F53" s="125" t="s">
        <v>252</v>
      </c>
      <c r="G53" s="125"/>
    </row>
    <row r="54" spans="1:7" s="121" customFormat="1" ht="15" customHeight="1">
      <c r="A54" s="122"/>
      <c r="C54" s="131">
        <v>2</v>
      </c>
      <c r="D54" s="132" t="s">
        <v>253</v>
      </c>
      <c r="E54" s="132" t="s">
        <v>253</v>
      </c>
      <c r="F54" s="132" t="s">
        <v>254</v>
      </c>
      <c r="G54" s="132"/>
    </row>
    <row r="55" spans="1:7" s="121" customFormat="1" ht="15" customHeight="1">
      <c r="A55" s="122"/>
      <c r="C55" s="131">
        <v>3</v>
      </c>
      <c r="D55" s="136" t="s">
        <v>255</v>
      </c>
      <c r="E55" s="136" t="s">
        <v>255</v>
      </c>
      <c r="F55" s="136" t="s">
        <v>256</v>
      </c>
      <c r="G55" s="136"/>
    </row>
    <row r="56" spans="1:7" s="121" customFormat="1" ht="15" customHeight="1">
      <c r="A56" s="122"/>
      <c r="C56" s="131">
        <v>4</v>
      </c>
      <c r="D56" s="136" t="s">
        <v>257</v>
      </c>
      <c r="E56" s="136" t="s">
        <v>257</v>
      </c>
      <c r="F56" s="136" t="s">
        <v>258</v>
      </c>
      <c r="G56" s="136"/>
    </row>
    <row r="57" spans="1:7" s="121" customFormat="1" ht="15" customHeight="1">
      <c r="A57" s="122"/>
      <c r="C57" s="131">
        <v>5</v>
      </c>
      <c r="D57" s="136" t="s">
        <v>259</v>
      </c>
      <c r="E57" s="136" t="s">
        <v>259</v>
      </c>
      <c r="F57" s="136" t="s">
        <v>260</v>
      </c>
      <c r="G57" s="136"/>
    </row>
    <row r="58" spans="1:7" s="121" customFormat="1" ht="15" customHeight="1">
      <c r="A58" s="122"/>
      <c r="C58" s="131">
        <v>6</v>
      </c>
      <c r="D58" s="136" t="s">
        <v>261</v>
      </c>
      <c r="E58" s="136" t="s">
        <v>261</v>
      </c>
      <c r="F58" s="136" t="s">
        <v>262</v>
      </c>
      <c r="G58" s="136"/>
    </row>
    <row r="59" spans="1:7" s="121" customFormat="1" ht="15" customHeight="1">
      <c r="A59" s="122"/>
      <c r="C59" s="131">
        <v>7</v>
      </c>
      <c r="D59" s="136" t="s">
        <v>263</v>
      </c>
      <c r="E59" s="136" t="s">
        <v>263</v>
      </c>
      <c r="F59" s="136" t="s">
        <v>264</v>
      </c>
      <c r="G59" s="136"/>
    </row>
    <row r="60" spans="1:7" s="121" customFormat="1" ht="15" customHeight="1">
      <c r="A60" s="122"/>
      <c r="C60" s="131">
        <v>8</v>
      </c>
      <c r="D60" s="136" t="s">
        <v>265</v>
      </c>
      <c r="E60" s="136" t="s">
        <v>265</v>
      </c>
      <c r="F60" s="136" t="s">
        <v>266</v>
      </c>
      <c r="G60" s="136"/>
    </row>
    <row r="61" spans="1:7" s="121" customFormat="1" ht="15" customHeight="1">
      <c r="A61" s="122"/>
      <c r="C61" s="131">
        <v>9</v>
      </c>
      <c r="D61" s="136" t="s">
        <v>267</v>
      </c>
      <c r="E61" s="136" t="s">
        <v>267</v>
      </c>
      <c r="F61" s="136" t="s">
        <v>268</v>
      </c>
      <c r="G61" s="136"/>
    </row>
    <row r="62" spans="1:7" s="121" customFormat="1" ht="15" customHeight="1">
      <c r="A62" s="122"/>
      <c r="C62" s="131">
        <v>10</v>
      </c>
      <c r="D62" s="136" t="s">
        <v>269</v>
      </c>
      <c r="E62" s="136" t="s">
        <v>269</v>
      </c>
      <c r="F62" s="136" t="s">
        <v>270</v>
      </c>
      <c r="G62" s="136"/>
    </row>
    <row r="63" spans="1:7" s="121" customFormat="1" ht="15" customHeight="1">
      <c r="A63" s="122"/>
      <c r="C63" s="131">
        <v>11</v>
      </c>
      <c r="D63" s="136" t="s">
        <v>271</v>
      </c>
      <c r="E63" s="136" t="s">
        <v>271</v>
      </c>
      <c r="F63" s="136" t="s">
        <v>272</v>
      </c>
      <c r="G63" s="136"/>
    </row>
    <row r="64" spans="1:7" s="121" customFormat="1" ht="15" customHeight="1">
      <c r="A64" s="122"/>
      <c r="C64" s="131">
        <v>12</v>
      </c>
      <c r="D64" s="136" t="s">
        <v>273</v>
      </c>
      <c r="E64" s="136" t="s">
        <v>273</v>
      </c>
      <c r="F64" s="136" t="s">
        <v>274</v>
      </c>
      <c r="G64" s="136"/>
    </row>
    <row r="65" spans="1:7" s="121" customFormat="1" ht="15" customHeight="1">
      <c r="A65" s="122"/>
      <c r="C65" s="131">
        <v>13</v>
      </c>
      <c r="D65" s="136" t="s">
        <v>275</v>
      </c>
      <c r="E65" s="136" t="s">
        <v>275</v>
      </c>
      <c r="F65" s="136" t="s">
        <v>276</v>
      </c>
      <c r="G65" s="136"/>
    </row>
    <row r="66" spans="1:7" s="121" customFormat="1" ht="15" customHeight="1">
      <c r="A66" s="122"/>
      <c r="C66" s="131">
        <v>14</v>
      </c>
      <c r="D66" s="136" t="s">
        <v>277</v>
      </c>
      <c r="E66" s="136" t="s">
        <v>277</v>
      </c>
      <c r="F66" s="136" t="s">
        <v>278</v>
      </c>
      <c r="G66" s="136"/>
    </row>
    <row r="67" spans="1:7" s="121" customFormat="1" ht="15" customHeight="1">
      <c r="A67" s="122"/>
      <c r="C67" s="131">
        <v>15</v>
      </c>
      <c r="D67" s="136" t="s">
        <v>279</v>
      </c>
      <c r="E67" s="136" t="s">
        <v>279</v>
      </c>
      <c r="F67" s="136" t="s">
        <v>280</v>
      </c>
      <c r="G67" s="136"/>
    </row>
    <row r="68" spans="1:7" s="121" customFormat="1" ht="15" customHeight="1">
      <c r="A68" s="122"/>
      <c r="C68" s="131"/>
      <c r="D68" s="136" t="s">
        <v>281</v>
      </c>
      <c r="E68" s="136" t="s">
        <v>281</v>
      </c>
      <c r="F68" s="136" t="s">
        <v>281</v>
      </c>
      <c r="G68" s="136"/>
    </row>
    <row r="69" spans="1:7" s="121" customFormat="1" ht="15" customHeight="1">
      <c r="A69" s="122"/>
      <c r="C69" s="131">
        <v>16</v>
      </c>
      <c r="D69" s="136" t="s">
        <v>282</v>
      </c>
      <c r="E69" s="136" t="s">
        <v>282</v>
      </c>
      <c r="F69" s="136" t="s">
        <v>283</v>
      </c>
      <c r="G69" s="136"/>
    </row>
    <row r="70" spans="1:7" s="121" customFormat="1" ht="15" customHeight="1">
      <c r="A70" s="122"/>
      <c r="C70" s="131">
        <v>17</v>
      </c>
      <c r="D70" s="136" t="s">
        <v>284</v>
      </c>
      <c r="E70" s="136" t="s">
        <v>284</v>
      </c>
      <c r="F70" s="136" t="s">
        <v>285</v>
      </c>
      <c r="G70" s="136"/>
    </row>
    <row r="71" spans="1:7" s="121" customFormat="1" ht="15" customHeight="1">
      <c r="A71" s="122"/>
      <c r="C71" s="131">
        <v>18</v>
      </c>
      <c r="D71" s="136" t="s">
        <v>286</v>
      </c>
      <c r="E71" s="136" t="s">
        <v>286</v>
      </c>
      <c r="F71" s="136" t="s">
        <v>287</v>
      </c>
      <c r="G71" s="136"/>
    </row>
    <row r="72" spans="1:7" s="121" customFormat="1" ht="15" customHeight="1">
      <c r="A72" s="122"/>
      <c r="C72" s="131">
        <v>19</v>
      </c>
      <c r="D72" s="136" t="s">
        <v>288</v>
      </c>
      <c r="E72" s="136" t="s">
        <v>288</v>
      </c>
      <c r="F72" s="136" t="s">
        <v>289</v>
      </c>
      <c r="G72" s="136"/>
    </row>
    <row r="73" spans="1:7" s="121" customFormat="1" ht="15" customHeight="1">
      <c r="A73" s="122"/>
      <c r="C73" s="131">
        <v>20</v>
      </c>
      <c r="D73" s="136" t="s">
        <v>290</v>
      </c>
      <c r="E73" s="136" t="s">
        <v>290</v>
      </c>
      <c r="F73" s="136" t="s">
        <v>291</v>
      </c>
      <c r="G73" s="136"/>
    </row>
    <row r="74" spans="1:7" s="121" customFormat="1" ht="15" customHeight="1">
      <c r="A74" s="122"/>
      <c r="C74" s="131">
        <v>21</v>
      </c>
      <c r="D74" s="136" t="s">
        <v>292</v>
      </c>
      <c r="E74" s="136" t="s">
        <v>292</v>
      </c>
      <c r="F74" s="136" t="s">
        <v>293</v>
      </c>
      <c r="G74" s="136"/>
    </row>
    <row r="75" spans="1:7" s="121" customFormat="1" ht="15" customHeight="1">
      <c r="A75" s="122"/>
      <c r="C75" s="131">
        <v>22</v>
      </c>
      <c r="D75" s="136" t="s">
        <v>294</v>
      </c>
      <c r="E75" s="136" t="s">
        <v>294</v>
      </c>
      <c r="F75" s="136" t="s">
        <v>295</v>
      </c>
      <c r="G75" s="136"/>
    </row>
    <row r="76" spans="1:7" s="121" customFormat="1" ht="15" customHeight="1">
      <c r="A76" s="122"/>
      <c r="C76" s="131">
        <v>23</v>
      </c>
      <c r="D76" s="136" t="s">
        <v>296</v>
      </c>
      <c r="E76" s="136" t="s">
        <v>296</v>
      </c>
      <c r="F76" s="136" t="s">
        <v>297</v>
      </c>
      <c r="G76" s="136"/>
    </row>
    <row r="77" spans="1:7" s="121" customFormat="1" ht="15" customHeight="1">
      <c r="A77" s="122"/>
      <c r="C77" s="131">
        <v>24</v>
      </c>
      <c r="D77" s="136" t="s">
        <v>298</v>
      </c>
      <c r="E77" s="136" t="s">
        <v>298</v>
      </c>
      <c r="F77" s="136" t="s">
        <v>299</v>
      </c>
      <c r="G77" s="136"/>
    </row>
    <row r="78" spans="1:7" s="121" customFormat="1" ht="15" customHeight="1">
      <c r="A78" s="122"/>
      <c r="C78" s="131">
        <v>25</v>
      </c>
      <c r="D78" s="136" t="s">
        <v>300</v>
      </c>
      <c r="E78" s="136" t="s">
        <v>300</v>
      </c>
      <c r="F78" s="136" t="s">
        <v>301</v>
      </c>
      <c r="G78" s="136"/>
    </row>
    <row r="79" spans="1:7" s="121" customFormat="1" ht="15" customHeight="1">
      <c r="A79" s="122"/>
      <c r="C79" s="131">
        <v>26</v>
      </c>
      <c r="D79" s="136" t="s">
        <v>302</v>
      </c>
      <c r="E79" s="136" t="s">
        <v>302</v>
      </c>
      <c r="F79" s="136" t="s">
        <v>303</v>
      </c>
      <c r="G79" s="136"/>
    </row>
    <row r="80" spans="1:7" s="121" customFormat="1" ht="15" customHeight="1">
      <c r="A80" s="122"/>
      <c r="C80" s="131">
        <v>27</v>
      </c>
      <c r="D80" s="136" t="s">
        <v>304</v>
      </c>
      <c r="E80" s="136" t="s">
        <v>304</v>
      </c>
      <c r="F80" s="136" t="s">
        <v>305</v>
      </c>
      <c r="G80" s="136"/>
    </row>
    <row r="81" spans="1:7" s="121" customFormat="1" ht="15" customHeight="1">
      <c r="A81" s="122"/>
      <c r="C81" s="131">
        <v>28</v>
      </c>
      <c r="D81" s="136" t="s">
        <v>306</v>
      </c>
      <c r="E81" s="136" t="s">
        <v>306</v>
      </c>
      <c r="F81" s="136" t="s">
        <v>307</v>
      </c>
      <c r="G81" s="136"/>
    </row>
    <row r="82" spans="1:7" s="121" customFormat="1" ht="15" customHeight="1">
      <c r="A82" s="122"/>
      <c r="C82" s="131">
        <v>29</v>
      </c>
      <c r="D82" s="136" t="s">
        <v>308</v>
      </c>
      <c r="E82" s="136" t="s">
        <v>308</v>
      </c>
      <c r="F82" s="136" t="s">
        <v>309</v>
      </c>
      <c r="G82" s="136"/>
    </row>
    <row r="83" spans="1:7" s="121" customFormat="1" ht="15" customHeight="1">
      <c r="A83" s="122"/>
      <c r="C83" s="131">
        <v>30</v>
      </c>
      <c r="D83" s="136" t="s">
        <v>310</v>
      </c>
      <c r="E83" s="136" t="s">
        <v>310</v>
      </c>
      <c r="F83" s="136" t="s">
        <v>311</v>
      </c>
      <c r="G83" s="136"/>
    </row>
    <row r="84" spans="1:7" s="121" customFormat="1" ht="15" customHeight="1">
      <c r="A84" s="122"/>
      <c r="C84" s="131">
        <v>31</v>
      </c>
      <c r="D84" s="136" t="s">
        <v>312</v>
      </c>
      <c r="E84" s="136" t="s">
        <v>312</v>
      </c>
      <c r="F84" s="136" t="s">
        <v>313</v>
      </c>
      <c r="G84" s="136"/>
    </row>
    <row r="85" spans="1:7" s="121" customFormat="1" ht="15" customHeight="1">
      <c r="A85" s="122"/>
      <c r="C85" s="131">
        <v>32</v>
      </c>
      <c r="D85" s="136" t="s">
        <v>314</v>
      </c>
      <c r="E85" s="136" t="s">
        <v>314</v>
      </c>
      <c r="F85" s="136" t="s">
        <v>315</v>
      </c>
      <c r="G85" s="136"/>
    </row>
    <row r="86" spans="1:7" s="121" customFormat="1" ht="15" customHeight="1">
      <c r="A86" s="122"/>
      <c r="C86" s="131">
        <v>33</v>
      </c>
      <c r="D86" s="136" t="s">
        <v>316</v>
      </c>
      <c r="E86" s="136" t="s">
        <v>316</v>
      </c>
      <c r="F86" s="136" t="s">
        <v>317</v>
      </c>
      <c r="G86" s="136"/>
    </row>
    <row r="87" spans="1:7" s="121" customFormat="1" ht="15" customHeight="1">
      <c r="A87" s="122"/>
      <c r="C87" s="131">
        <v>34</v>
      </c>
      <c r="D87" s="136" t="s">
        <v>318</v>
      </c>
      <c r="E87" s="136" t="s">
        <v>318</v>
      </c>
      <c r="F87" s="136" t="s">
        <v>319</v>
      </c>
      <c r="G87" s="136"/>
    </row>
    <row r="88" spans="1:7" s="121" customFormat="1" ht="15" customHeight="1">
      <c r="A88" s="122"/>
      <c r="C88" s="131">
        <v>35</v>
      </c>
      <c r="D88" s="136" t="s">
        <v>320</v>
      </c>
      <c r="E88" s="136" t="s">
        <v>320</v>
      </c>
      <c r="F88" s="136" t="s">
        <v>321</v>
      </c>
      <c r="G88" s="136"/>
    </row>
    <row r="89" spans="1:7" s="121" customFormat="1" ht="15" customHeight="1">
      <c r="A89" s="122"/>
      <c r="C89" s="131">
        <v>36</v>
      </c>
      <c r="D89" s="136" t="s">
        <v>322</v>
      </c>
      <c r="E89" s="136" t="s">
        <v>322</v>
      </c>
      <c r="F89" s="136" t="s">
        <v>323</v>
      </c>
      <c r="G89" s="136"/>
    </row>
    <row r="90" spans="1:7" s="121" customFormat="1" ht="15" customHeight="1">
      <c r="A90" s="122"/>
      <c r="C90" s="131">
        <v>37</v>
      </c>
      <c r="D90" s="136" t="s">
        <v>324</v>
      </c>
      <c r="E90" s="136" t="s">
        <v>324</v>
      </c>
      <c r="F90" s="136" t="s">
        <v>325</v>
      </c>
      <c r="G90" s="136"/>
    </row>
    <row r="91" spans="1:7" s="121" customFormat="1" ht="15" customHeight="1">
      <c r="A91" s="122"/>
      <c r="C91" s="131">
        <v>38</v>
      </c>
      <c r="D91" s="136" t="s">
        <v>326</v>
      </c>
      <c r="E91" s="136" t="s">
        <v>326</v>
      </c>
      <c r="F91" s="136" t="s">
        <v>327</v>
      </c>
      <c r="G91" s="136"/>
    </row>
    <row r="92" spans="1:7" s="121" customFormat="1" ht="15" customHeight="1">
      <c r="A92" s="122"/>
      <c r="C92" s="131">
        <v>39</v>
      </c>
      <c r="D92" s="136" t="s">
        <v>328</v>
      </c>
      <c r="E92" s="136" t="s">
        <v>328</v>
      </c>
      <c r="F92" s="136" t="s">
        <v>329</v>
      </c>
      <c r="G92" s="136"/>
    </row>
    <row r="93" spans="1:7" s="121" customFormat="1" ht="15" customHeight="1">
      <c r="A93" s="122"/>
      <c r="C93" s="131">
        <v>40</v>
      </c>
      <c r="D93" s="136" t="s">
        <v>330</v>
      </c>
      <c r="E93" s="136" t="s">
        <v>330</v>
      </c>
      <c r="F93" s="136" t="s">
        <v>331</v>
      </c>
      <c r="G93" s="136"/>
    </row>
    <row r="94" spans="1:7" s="121" customFormat="1" ht="15" customHeight="1">
      <c r="A94" s="122"/>
      <c r="C94" s="131">
        <v>41</v>
      </c>
      <c r="D94" s="136" t="s">
        <v>332</v>
      </c>
      <c r="E94" s="136" t="s">
        <v>332</v>
      </c>
      <c r="F94" s="136" t="s">
        <v>333</v>
      </c>
      <c r="G94" s="136"/>
    </row>
    <row r="95" spans="1:7" s="121" customFormat="1" ht="15" customHeight="1">
      <c r="A95" s="122"/>
      <c r="C95" s="131">
        <v>42</v>
      </c>
      <c r="D95" s="136" t="s">
        <v>334</v>
      </c>
      <c r="E95" s="136" t="s">
        <v>334</v>
      </c>
      <c r="F95" s="136" t="s">
        <v>335</v>
      </c>
      <c r="G95" s="136"/>
    </row>
    <row r="96" spans="1:7" s="121" customFormat="1" ht="15" customHeight="1">
      <c r="A96" s="122"/>
      <c r="C96" s="131">
        <v>43</v>
      </c>
      <c r="D96" s="136" t="s">
        <v>336</v>
      </c>
      <c r="E96" s="136" t="s">
        <v>336</v>
      </c>
      <c r="F96" s="136" t="s">
        <v>337</v>
      </c>
      <c r="G96" s="136"/>
    </row>
    <row r="97" spans="1:7" s="121" customFormat="1" ht="15" customHeight="1">
      <c r="A97" s="122"/>
      <c r="C97" s="131">
        <v>44</v>
      </c>
      <c r="D97" s="136" t="s">
        <v>338</v>
      </c>
      <c r="E97" s="136" t="s">
        <v>338</v>
      </c>
      <c r="F97" s="136" t="s">
        <v>339</v>
      </c>
      <c r="G97" s="136"/>
    </row>
    <row r="98" spans="1:7" s="121" customFormat="1" ht="15" customHeight="1">
      <c r="A98" s="122"/>
      <c r="C98" s="131">
        <v>45</v>
      </c>
      <c r="D98" s="136" t="s">
        <v>340</v>
      </c>
      <c r="E98" s="136" t="s">
        <v>340</v>
      </c>
      <c r="F98" s="136" t="s">
        <v>341</v>
      </c>
      <c r="G98" s="136"/>
    </row>
    <row r="99" spans="1:7" s="121" customFormat="1" ht="15" customHeight="1">
      <c r="A99" s="122"/>
      <c r="C99" s="131">
        <v>46</v>
      </c>
      <c r="D99" s="136" t="s">
        <v>342</v>
      </c>
      <c r="E99" s="136" t="s">
        <v>342</v>
      </c>
      <c r="F99" s="136" t="s">
        <v>343</v>
      </c>
      <c r="G99" s="136"/>
    </row>
    <row r="100" spans="1:7" s="121" customFormat="1" ht="15" customHeight="1">
      <c r="A100" s="122"/>
      <c r="C100" s="131">
        <v>47</v>
      </c>
      <c r="D100" s="136" t="s">
        <v>344</v>
      </c>
      <c r="E100" s="136" t="s">
        <v>344</v>
      </c>
      <c r="F100" s="136" t="s">
        <v>345</v>
      </c>
      <c r="G100" s="136"/>
    </row>
    <row r="101" spans="1:7" s="121" customFormat="1" ht="15" customHeight="1">
      <c r="A101" s="122"/>
      <c r="C101" s="131">
        <v>48</v>
      </c>
      <c r="D101" s="136" t="s">
        <v>346</v>
      </c>
      <c r="E101" s="136" t="s">
        <v>346</v>
      </c>
      <c r="F101" s="136" t="s">
        <v>347</v>
      </c>
      <c r="G101" s="136"/>
    </row>
    <row r="102" spans="1:7" s="121" customFormat="1" ht="15" customHeight="1">
      <c r="A102" s="122"/>
      <c r="C102" s="131">
        <v>49</v>
      </c>
      <c r="D102" s="136" t="s">
        <v>348</v>
      </c>
      <c r="E102" s="136" t="s">
        <v>348</v>
      </c>
      <c r="F102" s="136" t="s">
        <v>349</v>
      </c>
      <c r="G102" s="136"/>
    </row>
    <row r="103" spans="1:7" s="121" customFormat="1" ht="15" customHeight="1">
      <c r="A103" s="122"/>
      <c r="C103" s="131">
        <v>50</v>
      </c>
      <c r="D103" s="136" t="s">
        <v>350</v>
      </c>
      <c r="E103" s="136" t="s">
        <v>350</v>
      </c>
      <c r="F103" s="136" t="s">
        <v>351</v>
      </c>
      <c r="G103" s="136"/>
    </row>
    <row r="104" spans="1:7" s="121" customFormat="1" ht="15" customHeight="1">
      <c r="A104" s="122"/>
      <c r="C104" s="131">
        <v>51</v>
      </c>
      <c r="D104" s="136" t="s">
        <v>352</v>
      </c>
      <c r="E104" s="136" t="s">
        <v>352</v>
      </c>
      <c r="F104" s="136" t="s">
        <v>353</v>
      </c>
      <c r="G104" s="136"/>
    </row>
    <row r="105" spans="1:7" s="121" customFormat="1" ht="15" customHeight="1">
      <c r="A105" s="122"/>
      <c r="C105" s="131">
        <v>52</v>
      </c>
      <c r="D105" s="136" t="s">
        <v>354</v>
      </c>
      <c r="E105" s="136" t="s">
        <v>354</v>
      </c>
      <c r="F105" s="136" t="s">
        <v>355</v>
      </c>
      <c r="G105" s="136"/>
    </row>
    <row r="106" spans="1:7" s="121" customFormat="1" ht="15" customHeight="1">
      <c r="A106" s="122"/>
      <c r="C106" s="131">
        <v>53</v>
      </c>
      <c r="D106" s="136" t="s">
        <v>356</v>
      </c>
      <c r="E106" s="136" t="s">
        <v>356</v>
      </c>
      <c r="F106" s="136" t="s">
        <v>357</v>
      </c>
      <c r="G106" s="136"/>
    </row>
    <row r="107" spans="1:7" s="121" customFormat="1" ht="15" customHeight="1">
      <c r="A107" s="122"/>
      <c r="C107" s="131">
        <v>54</v>
      </c>
      <c r="D107" s="136" t="s">
        <v>358</v>
      </c>
      <c r="E107" s="136" t="s">
        <v>358</v>
      </c>
      <c r="F107" s="136" t="s">
        <v>359</v>
      </c>
      <c r="G107" s="136"/>
    </row>
    <row r="108" spans="1:7" s="121" customFormat="1" ht="15" customHeight="1">
      <c r="A108" s="122"/>
      <c r="C108" s="131">
        <v>55</v>
      </c>
      <c r="D108" s="136" t="s">
        <v>360</v>
      </c>
      <c r="E108" s="136" t="s">
        <v>360</v>
      </c>
      <c r="F108" s="136" t="s">
        <v>361</v>
      </c>
      <c r="G108" s="136"/>
    </row>
    <row r="109" spans="1:7" s="121" customFormat="1" ht="15" customHeight="1">
      <c r="A109" s="122"/>
      <c r="C109" s="131">
        <v>56</v>
      </c>
      <c r="D109" s="136" t="s">
        <v>362</v>
      </c>
      <c r="E109" s="136" t="s">
        <v>362</v>
      </c>
      <c r="F109" s="136" t="s">
        <v>363</v>
      </c>
      <c r="G109" s="136"/>
    </row>
    <row r="110" spans="1:7" s="121" customFormat="1" ht="15" customHeight="1">
      <c r="A110" s="122"/>
      <c r="C110" s="131">
        <v>57</v>
      </c>
      <c r="D110" s="136" t="s">
        <v>364</v>
      </c>
      <c r="E110" s="136" t="s">
        <v>364</v>
      </c>
      <c r="F110" s="136" t="s">
        <v>365</v>
      </c>
      <c r="G110" s="136"/>
    </row>
    <row r="111" spans="1:7" s="121" customFormat="1" ht="15" customHeight="1">
      <c r="A111" s="122"/>
      <c r="C111" s="131">
        <v>58</v>
      </c>
      <c r="D111" s="136" t="s">
        <v>366</v>
      </c>
      <c r="E111" s="136" t="s">
        <v>366</v>
      </c>
      <c r="F111" s="136" t="s">
        <v>367</v>
      </c>
      <c r="G111" s="136"/>
    </row>
    <row r="112" spans="1:7" s="121" customFormat="1" ht="15" customHeight="1">
      <c r="A112" s="122"/>
      <c r="C112" s="131">
        <v>59</v>
      </c>
      <c r="D112" s="136" t="s">
        <v>368</v>
      </c>
      <c r="E112" s="136" t="s">
        <v>368</v>
      </c>
      <c r="F112" s="136" t="s">
        <v>369</v>
      </c>
      <c r="G112" s="136"/>
    </row>
    <row r="113" spans="1:7" s="121" customFormat="1" ht="15" customHeight="1">
      <c r="A113" s="122"/>
      <c r="C113" s="131">
        <v>60</v>
      </c>
      <c r="D113" s="136" t="s">
        <v>370</v>
      </c>
      <c r="E113" s="136" t="s">
        <v>370</v>
      </c>
      <c r="F113" s="136" t="s">
        <v>371</v>
      </c>
      <c r="G113" s="136"/>
    </row>
    <row r="114" spans="1:7" s="121" customFormat="1" ht="15" customHeight="1">
      <c r="A114" s="122"/>
      <c r="C114" s="131">
        <v>61</v>
      </c>
      <c r="D114" s="136" t="s">
        <v>372</v>
      </c>
      <c r="E114" s="136" t="s">
        <v>372</v>
      </c>
      <c r="F114" s="136" t="s">
        <v>373</v>
      </c>
      <c r="G114" s="136"/>
    </row>
    <row r="115" spans="1:7" s="121" customFormat="1" ht="15" customHeight="1">
      <c r="A115" s="122"/>
      <c r="C115" s="131">
        <v>62</v>
      </c>
      <c r="D115" s="136" t="s">
        <v>374</v>
      </c>
      <c r="E115" s="136" t="s">
        <v>374</v>
      </c>
      <c r="F115" s="136" t="s">
        <v>375</v>
      </c>
      <c r="G115" s="136"/>
    </row>
    <row r="116" spans="1:7" s="121" customFormat="1" ht="15" customHeight="1">
      <c r="A116" s="122"/>
      <c r="C116" s="131">
        <v>63</v>
      </c>
      <c r="D116" s="136" t="s">
        <v>376</v>
      </c>
      <c r="E116" s="136" t="s">
        <v>376</v>
      </c>
      <c r="F116" s="136" t="s">
        <v>377</v>
      </c>
      <c r="G116" s="136"/>
    </row>
    <row r="117" spans="1:7" s="121" customFormat="1" ht="15" customHeight="1">
      <c r="A117" s="122"/>
      <c r="C117" s="131">
        <v>64</v>
      </c>
      <c r="D117" s="136" t="s">
        <v>378</v>
      </c>
      <c r="E117" s="136" t="s">
        <v>378</v>
      </c>
      <c r="F117" s="136" t="s">
        <v>379</v>
      </c>
      <c r="G117" s="136"/>
    </row>
    <row r="118" spans="1:7" s="121" customFormat="1" ht="15" customHeight="1">
      <c r="A118" s="122"/>
      <c r="C118" s="131">
        <v>65</v>
      </c>
      <c r="D118" s="136" t="s">
        <v>380</v>
      </c>
      <c r="E118" s="136" t="s">
        <v>380</v>
      </c>
      <c r="F118" s="136" t="s">
        <v>381</v>
      </c>
      <c r="G118" s="136"/>
    </row>
    <row r="119" spans="1:7" s="121" customFormat="1" ht="15" customHeight="1">
      <c r="A119" s="122"/>
      <c r="C119" s="131">
        <v>66</v>
      </c>
      <c r="D119" s="136" t="s">
        <v>382</v>
      </c>
      <c r="E119" s="136" t="s">
        <v>382</v>
      </c>
      <c r="F119" s="136" t="s">
        <v>383</v>
      </c>
      <c r="G119" s="136"/>
    </row>
    <row r="120" spans="1:7" s="121" customFormat="1" ht="15" customHeight="1">
      <c r="A120" s="122"/>
      <c r="C120" s="131">
        <v>67</v>
      </c>
      <c r="D120" s="136" t="s">
        <v>384</v>
      </c>
      <c r="E120" s="136" t="s">
        <v>384</v>
      </c>
      <c r="F120" s="136" t="s">
        <v>385</v>
      </c>
      <c r="G120" s="136"/>
    </row>
    <row r="121" spans="1:7" s="121" customFormat="1" ht="15" customHeight="1">
      <c r="A121" s="122"/>
      <c r="C121" s="131">
        <v>68</v>
      </c>
      <c r="D121" s="136" t="s">
        <v>386</v>
      </c>
      <c r="E121" s="136" t="s">
        <v>386</v>
      </c>
      <c r="F121" s="136" t="s">
        <v>387</v>
      </c>
      <c r="G121" s="136"/>
    </row>
    <row r="122" spans="1:7" s="121" customFormat="1" ht="15" customHeight="1">
      <c r="A122" s="122"/>
      <c r="C122" s="131">
        <v>69</v>
      </c>
      <c r="D122" s="136" t="s">
        <v>388</v>
      </c>
      <c r="E122" s="136" t="s">
        <v>388</v>
      </c>
      <c r="F122" s="136" t="s">
        <v>389</v>
      </c>
      <c r="G122" s="136"/>
    </row>
    <row r="123" spans="1:7" s="121" customFormat="1" ht="15" customHeight="1">
      <c r="A123" s="122"/>
      <c r="C123" s="131">
        <v>70</v>
      </c>
      <c r="D123" s="136" t="s">
        <v>390</v>
      </c>
      <c r="E123" s="136" t="s">
        <v>390</v>
      </c>
      <c r="F123" s="136" t="s">
        <v>391</v>
      </c>
      <c r="G123" s="136"/>
    </row>
    <row r="124" spans="1:7" s="121" customFormat="1" ht="15" customHeight="1">
      <c r="A124" s="122"/>
      <c r="C124" s="131">
        <v>71</v>
      </c>
      <c r="D124" s="136" t="s">
        <v>392</v>
      </c>
      <c r="E124" s="136" t="s">
        <v>392</v>
      </c>
      <c r="F124" s="136" t="s">
        <v>393</v>
      </c>
      <c r="G124" s="136"/>
    </row>
    <row r="125" spans="1:7" s="121" customFormat="1" ht="15" customHeight="1">
      <c r="A125" s="122"/>
      <c r="C125" s="131">
        <v>72</v>
      </c>
      <c r="D125" s="136" t="s">
        <v>394</v>
      </c>
      <c r="E125" s="136" t="s">
        <v>394</v>
      </c>
      <c r="F125" s="136" t="s">
        <v>395</v>
      </c>
      <c r="G125" s="136"/>
    </row>
    <row r="126" spans="1:7" s="121" customFormat="1" ht="15" customHeight="1">
      <c r="A126" s="122"/>
      <c r="C126" s="131">
        <v>73</v>
      </c>
      <c r="D126" s="136" t="s">
        <v>396</v>
      </c>
      <c r="E126" s="136" t="s">
        <v>396</v>
      </c>
      <c r="F126" s="136" t="s">
        <v>397</v>
      </c>
      <c r="G126" s="136"/>
    </row>
    <row r="127" spans="1:7" s="121" customFormat="1" ht="15" customHeight="1">
      <c r="A127" s="122"/>
      <c r="C127" s="131">
        <v>74</v>
      </c>
      <c r="D127" s="136" t="s">
        <v>398</v>
      </c>
      <c r="E127" s="136" t="s">
        <v>398</v>
      </c>
      <c r="F127" s="136" t="s">
        <v>399</v>
      </c>
      <c r="G127" s="136"/>
    </row>
    <row r="128" spans="1:7" s="121" customFormat="1" ht="15" customHeight="1">
      <c r="A128" s="122"/>
      <c r="C128" s="131">
        <v>75</v>
      </c>
      <c r="D128" s="136" t="s">
        <v>400</v>
      </c>
      <c r="E128" s="136" t="s">
        <v>400</v>
      </c>
      <c r="F128" s="136" t="s">
        <v>401</v>
      </c>
      <c r="G128" s="136"/>
    </row>
    <row r="129" spans="1:7" s="121" customFormat="1" ht="15" customHeight="1">
      <c r="A129" s="122"/>
      <c r="C129" s="131">
        <v>76</v>
      </c>
      <c r="D129" s="136" t="s">
        <v>402</v>
      </c>
      <c r="E129" s="136" t="s">
        <v>402</v>
      </c>
      <c r="F129" s="136" t="s">
        <v>403</v>
      </c>
      <c r="G129" s="136"/>
    </row>
    <row r="130" spans="1:7" s="121" customFormat="1" ht="15" customHeight="1">
      <c r="A130" s="122"/>
      <c r="C130" s="131">
        <v>77</v>
      </c>
      <c r="D130" s="136" t="s">
        <v>404</v>
      </c>
      <c r="E130" s="136" t="s">
        <v>404</v>
      </c>
      <c r="F130" s="136" t="s">
        <v>405</v>
      </c>
      <c r="G130" s="136"/>
    </row>
    <row r="131" spans="1:7" s="121" customFormat="1" ht="15" customHeight="1">
      <c r="A131" s="122"/>
      <c r="C131" s="131">
        <v>78</v>
      </c>
      <c r="D131" s="136" t="s">
        <v>406</v>
      </c>
      <c r="E131" s="136" t="s">
        <v>406</v>
      </c>
      <c r="F131" s="136" t="s">
        <v>407</v>
      </c>
      <c r="G131" s="136"/>
    </row>
    <row r="132" spans="1:7" s="121" customFormat="1" ht="15" customHeight="1">
      <c r="A132" s="122"/>
      <c r="C132" s="131">
        <v>79</v>
      </c>
      <c r="D132" s="136" t="s">
        <v>408</v>
      </c>
      <c r="E132" s="136" t="s">
        <v>408</v>
      </c>
      <c r="F132" s="136" t="s">
        <v>409</v>
      </c>
      <c r="G132" s="136"/>
    </row>
    <row r="133" spans="1:7" s="121" customFormat="1" ht="15" customHeight="1">
      <c r="A133" s="122"/>
      <c r="C133" s="131">
        <v>80</v>
      </c>
      <c r="D133" s="136" t="s">
        <v>410</v>
      </c>
      <c r="E133" s="136" t="s">
        <v>410</v>
      </c>
      <c r="F133" s="136" t="s">
        <v>411</v>
      </c>
      <c r="G133" s="136"/>
    </row>
    <row r="134" spans="1:7" s="121" customFormat="1" ht="15" customHeight="1">
      <c r="A134" s="122"/>
      <c r="C134" s="131">
        <v>81</v>
      </c>
      <c r="D134" s="136" t="s">
        <v>412</v>
      </c>
      <c r="E134" s="136" t="s">
        <v>412</v>
      </c>
      <c r="F134" s="136" t="s">
        <v>413</v>
      </c>
      <c r="G134" s="136"/>
    </row>
    <row r="135" spans="1:7" s="121" customFormat="1" ht="15" customHeight="1">
      <c r="A135" s="122"/>
      <c r="C135" s="131">
        <v>82</v>
      </c>
      <c r="D135" s="136" t="s">
        <v>414</v>
      </c>
      <c r="E135" s="136" t="s">
        <v>414</v>
      </c>
      <c r="F135" s="136" t="s">
        <v>415</v>
      </c>
      <c r="G135" s="136"/>
    </row>
    <row r="136" spans="1:7" s="121" customFormat="1" ht="15" customHeight="1">
      <c r="A136" s="122"/>
      <c r="C136" s="131">
        <v>83</v>
      </c>
      <c r="D136" s="136" t="s">
        <v>416</v>
      </c>
      <c r="E136" s="136" t="s">
        <v>416</v>
      </c>
      <c r="F136" s="136" t="s">
        <v>417</v>
      </c>
      <c r="G136" s="136"/>
    </row>
    <row r="137" spans="1:7" s="121" customFormat="1" ht="15" customHeight="1">
      <c r="A137" s="122"/>
      <c r="C137" s="131">
        <v>84</v>
      </c>
      <c r="D137" s="136" t="s">
        <v>418</v>
      </c>
      <c r="E137" s="136" t="s">
        <v>418</v>
      </c>
      <c r="F137" s="136" t="s">
        <v>419</v>
      </c>
      <c r="G137" s="136"/>
    </row>
    <row r="138" spans="1:7" s="121" customFormat="1" ht="15" customHeight="1">
      <c r="A138" s="122"/>
      <c r="C138" s="131">
        <v>85</v>
      </c>
      <c r="D138" s="136" t="s">
        <v>420</v>
      </c>
      <c r="E138" s="136" t="s">
        <v>420</v>
      </c>
      <c r="F138" s="136" t="s">
        <v>421</v>
      </c>
      <c r="G138" s="136"/>
    </row>
    <row r="139" spans="1:7" s="121" customFormat="1" ht="15" customHeight="1">
      <c r="A139" s="122"/>
      <c r="C139" s="131">
        <v>86</v>
      </c>
      <c r="D139" s="136" t="s">
        <v>422</v>
      </c>
      <c r="E139" s="136" t="s">
        <v>422</v>
      </c>
      <c r="F139" s="136" t="s">
        <v>423</v>
      </c>
      <c r="G139" s="136"/>
    </row>
    <row r="140" spans="1:7" s="121" customFormat="1" ht="15" customHeight="1">
      <c r="A140" s="122"/>
      <c r="C140" s="131">
        <v>87</v>
      </c>
      <c r="D140" s="136" t="s">
        <v>424</v>
      </c>
      <c r="E140" s="136" t="s">
        <v>424</v>
      </c>
      <c r="F140" s="136" t="s">
        <v>425</v>
      </c>
      <c r="G140" s="136"/>
    </row>
    <row r="141" spans="1:7" s="121" customFormat="1" ht="15" customHeight="1">
      <c r="A141" s="122"/>
      <c r="C141" s="131">
        <v>88</v>
      </c>
      <c r="D141" s="136" t="s">
        <v>426</v>
      </c>
      <c r="E141" s="136" t="s">
        <v>426</v>
      </c>
      <c r="F141" s="136" t="s">
        <v>427</v>
      </c>
      <c r="G141" s="136"/>
    </row>
    <row r="142" spans="1:7" s="121" customFormat="1" ht="15" customHeight="1">
      <c r="A142" s="122"/>
      <c r="C142" s="131">
        <v>89</v>
      </c>
      <c r="D142" s="136" t="s">
        <v>428</v>
      </c>
      <c r="E142" s="136" t="s">
        <v>428</v>
      </c>
      <c r="F142" s="136" t="s">
        <v>429</v>
      </c>
      <c r="G142" s="136"/>
    </row>
    <row r="143" spans="1:7" s="121" customFormat="1" ht="15" customHeight="1">
      <c r="A143" s="122"/>
      <c r="C143" s="131">
        <v>90</v>
      </c>
      <c r="D143" s="136" t="s">
        <v>430</v>
      </c>
      <c r="E143" s="136" t="s">
        <v>430</v>
      </c>
      <c r="F143" s="136" t="s">
        <v>431</v>
      </c>
      <c r="G143" s="136"/>
    </row>
    <row r="144" spans="1:7" s="121" customFormat="1" ht="15" customHeight="1">
      <c r="A144" s="122"/>
      <c r="C144" s="131">
        <v>91</v>
      </c>
      <c r="D144" s="136" t="s">
        <v>432</v>
      </c>
      <c r="E144" s="136" t="s">
        <v>432</v>
      </c>
      <c r="F144" s="136" t="s">
        <v>433</v>
      </c>
      <c r="G144" s="136"/>
    </row>
    <row r="145" spans="1:7" s="121" customFormat="1" ht="15" customHeight="1">
      <c r="A145" s="122"/>
      <c r="C145" s="131">
        <v>92</v>
      </c>
      <c r="D145" s="136" t="s">
        <v>434</v>
      </c>
      <c r="E145" s="136" t="s">
        <v>434</v>
      </c>
      <c r="F145" s="136" t="s">
        <v>435</v>
      </c>
      <c r="G145" s="136"/>
    </row>
    <row r="146" spans="1:7" s="121" customFormat="1" ht="15" customHeight="1">
      <c r="A146" s="122"/>
      <c r="C146" s="131">
        <v>93</v>
      </c>
      <c r="D146" s="136" t="s">
        <v>436</v>
      </c>
      <c r="E146" s="136" t="s">
        <v>436</v>
      </c>
      <c r="F146" s="136" t="s">
        <v>437</v>
      </c>
      <c r="G146" s="136"/>
    </row>
    <row r="147" spans="1:7" s="121" customFormat="1" ht="15" customHeight="1">
      <c r="A147" s="122"/>
      <c r="C147" s="131">
        <v>94</v>
      </c>
      <c r="D147" s="136" t="s">
        <v>438</v>
      </c>
      <c r="E147" s="136" t="s">
        <v>438</v>
      </c>
      <c r="F147" s="136" t="s">
        <v>439</v>
      </c>
      <c r="G147" s="136"/>
    </row>
    <row r="148" spans="1:7" s="121" customFormat="1" ht="15" customHeight="1">
      <c r="A148" s="122"/>
      <c r="C148" s="131">
        <v>95</v>
      </c>
      <c r="D148" s="136" t="s">
        <v>440</v>
      </c>
      <c r="E148" s="136" t="s">
        <v>440</v>
      </c>
      <c r="F148" s="136" t="s">
        <v>441</v>
      </c>
      <c r="G148" s="136"/>
    </row>
    <row r="149" spans="1:7" s="121" customFormat="1" ht="15" customHeight="1">
      <c r="A149" s="122"/>
      <c r="C149" s="131">
        <v>96</v>
      </c>
      <c r="D149" s="136" t="s">
        <v>442</v>
      </c>
      <c r="E149" s="136" t="s">
        <v>442</v>
      </c>
      <c r="F149" s="136" t="s">
        <v>443</v>
      </c>
      <c r="G149" s="136"/>
    </row>
    <row r="150" spans="1:7" s="121" customFormat="1" ht="15" customHeight="1">
      <c r="A150" s="122"/>
      <c r="C150" s="131">
        <v>97</v>
      </c>
      <c r="D150" s="136" t="s">
        <v>444</v>
      </c>
      <c r="E150" s="136" t="s">
        <v>444</v>
      </c>
      <c r="F150" s="136" t="s">
        <v>445</v>
      </c>
      <c r="G150" s="136"/>
    </row>
    <row r="151" spans="1:7" s="121" customFormat="1" ht="15" customHeight="1">
      <c r="A151" s="122"/>
      <c r="C151" s="131">
        <v>98</v>
      </c>
      <c r="D151" s="136" t="s">
        <v>446</v>
      </c>
      <c r="E151" s="136" t="s">
        <v>446</v>
      </c>
      <c r="F151" s="136" t="s">
        <v>447</v>
      </c>
      <c r="G151" s="136"/>
    </row>
    <row r="152" spans="1:7" s="121" customFormat="1" ht="15" customHeight="1">
      <c r="A152" s="122"/>
      <c r="C152" s="131">
        <v>99</v>
      </c>
      <c r="D152" s="136" t="s">
        <v>448</v>
      </c>
      <c r="E152" s="136" t="s">
        <v>448</v>
      </c>
      <c r="F152" s="136" t="s">
        <v>449</v>
      </c>
      <c r="G152" s="136"/>
    </row>
    <row r="153" spans="1:7" s="121" customFormat="1" ht="15" customHeight="1">
      <c r="A153" s="122"/>
      <c r="C153" s="131">
        <v>100</v>
      </c>
      <c r="D153" s="136" t="s">
        <v>450</v>
      </c>
      <c r="E153" s="136" t="s">
        <v>450</v>
      </c>
      <c r="F153" s="136" t="s">
        <v>451</v>
      </c>
      <c r="G153" s="136"/>
    </row>
    <row r="154" spans="1:7" s="121" customFormat="1" ht="15" customHeight="1">
      <c r="A154" s="122"/>
      <c r="C154" s="131">
        <v>101</v>
      </c>
      <c r="D154" s="136" t="s">
        <v>452</v>
      </c>
      <c r="E154" s="136" t="s">
        <v>452</v>
      </c>
      <c r="F154" s="136" t="s">
        <v>453</v>
      </c>
      <c r="G154" s="136"/>
    </row>
    <row r="155" spans="1:7" s="121" customFormat="1" ht="15" customHeight="1">
      <c r="A155" s="122"/>
      <c r="C155" s="131">
        <v>102</v>
      </c>
      <c r="D155" s="136" t="s">
        <v>454</v>
      </c>
      <c r="E155" s="136" t="s">
        <v>454</v>
      </c>
      <c r="F155" s="136" t="s">
        <v>455</v>
      </c>
      <c r="G155" s="136"/>
    </row>
    <row r="156" spans="1:7" s="121" customFormat="1" ht="15" customHeight="1">
      <c r="A156" s="122"/>
      <c r="C156" s="131">
        <v>103</v>
      </c>
      <c r="D156" s="136" t="s">
        <v>456</v>
      </c>
      <c r="E156" s="136" t="s">
        <v>456</v>
      </c>
      <c r="F156" s="136" t="s">
        <v>457</v>
      </c>
      <c r="G156" s="136"/>
    </row>
    <row r="157" spans="1:7" s="121" customFormat="1" ht="15" customHeight="1">
      <c r="A157" s="122"/>
      <c r="C157" s="131">
        <v>104</v>
      </c>
      <c r="D157" s="136" t="s">
        <v>458</v>
      </c>
      <c r="E157" s="136" t="s">
        <v>458</v>
      </c>
      <c r="F157" s="136" t="s">
        <v>459</v>
      </c>
      <c r="G157" s="136"/>
    </row>
    <row r="158" spans="1:7" s="121" customFormat="1" ht="15" customHeight="1">
      <c r="A158" s="122"/>
      <c r="C158" s="131">
        <v>105</v>
      </c>
      <c r="D158" s="136" t="s">
        <v>460</v>
      </c>
      <c r="E158" s="136" t="s">
        <v>460</v>
      </c>
      <c r="F158" s="136" t="s">
        <v>461</v>
      </c>
      <c r="G158" s="136"/>
    </row>
    <row r="159" spans="1:7" s="121" customFormat="1" ht="15" customHeight="1">
      <c r="A159" s="122"/>
      <c r="C159" s="131">
        <v>106</v>
      </c>
      <c r="D159" s="136" t="s">
        <v>462</v>
      </c>
      <c r="E159" s="136" t="s">
        <v>462</v>
      </c>
      <c r="F159" s="136" t="s">
        <v>463</v>
      </c>
      <c r="G159" s="136"/>
    </row>
    <row r="160" spans="1:7" s="121" customFormat="1" ht="15" customHeight="1">
      <c r="A160" s="122"/>
      <c r="C160" s="131">
        <v>107</v>
      </c>
      <c r="D160" s="136" t="s">
        <v>464</v>
      </c>
      <c r="E160" s="136" t="s">
        <v>464</v>
      </c>
      <c r="F160" s="136" t="s">
        <v>465</v>
      </c>
      <c r="G160" s="136"/>
    </row>
    <row r="161" spans="1:7" s="121" customFormat="1" ht="15" customHeight="1">
      <c r="A161" s="122"/>
      <c r="C161" s="131">
        <v>108</v>
      </c>
      <c r="D161" s="136" t="s">
        <v>466</v>
      </c>
      <c r="E161" s="136" t="s">
        <v>466</v>
      </c>
      <c r="F161" s="136" t="s">
        <v>467</v>
      </c>
      <c r="G161" s="136"/>
    </row>
    <row r="162" spans="1:7" s="121" customFormat="1" ht="15" customHeight="1">
      <c r="A162" s="122"/>
      <c r="C162" s="131">
        <v>109</v>
      </c>
      <c r="D162" s="136" t="s">
        <v>468</v>
      </c>
      <c r="E162" s="136" t="s">
        <v>468</v>
      </c>
      <c r="F162" s="136" t="s">
        <v>469</v>
      </c>
      <c r="G162" s="136"/>
    </row>
    <row r="163" spans="1:7" s="121" customFormat="1" ht="15" customHeight="1">
      <c r="A163" s="122"/>
      <c r="C163" s="131">
        <v>110</v>
      </c>
      <c r="D163" s="136" t="s">
        <v>470</v>
      </c>
      <c r="E163" s="136" t="s">
        <v>470</v>
      </c>
      <c r="F163" s="136" t="s">
        <v>471</v>
      </c>
      <c r="G163" s="136"/>
    </row>
    <row r="164" spans="1:7" s="121" customFormat="1" ht="15" customHeight="1">
      <c r="A164" s="122"/>
      <c r="C164" s="131">
        <v>111</v>
      </c>
      <c r="D164" s="136" t="s">
        <v>472</v>
      </c>
      <c r="E164" s="136" t="s">
        <v>472</v>
      </c>
      <c r="F164" s="136" t="s">
        <v>473</v>
      </c>
      <c r="G164" s="136"/>
    </row>
    <row r="165" spans="1:7" s="121" customFormat="1" ht="15" customHeight="1">
      <c r="A165" s="122"/>
      <c r="C165" s="131">
        <v>112</v>
      </c>
      <c r="D165" s="136" t="s">
        <v>474</v>
      </c>
      <c r="E165" s="136" t="s">
        <v>474</v>
      </c>
      <c r="F165" s="136" t="s">
        <v>475</v>
      </c>
      <c r="G165" s="136"/>
    </row>
    <row r="166" spans="1:7" s="121" customFormat="1" ht="15" customHeight="1">
      <c r="A166" s="122"/>
      <c r="C166" s="131">
        <v>113</v>
      </c>
      <c r="D166" s="136" t="s">
        <v>476</v>
      </c>
      <c r="E166" s="136" t="s">
        <v>476</v>
      </c>
      <c r="F166" s="136" t="s">
        <v>477</v>
      </c>
      <c r="G166" s="136"/>
    </row>
    <row r="167" spans="1:7" s="121" customFormat="1" ht="15" customHeight="1">
      <c r="A167" s="122"/>
      <c r="C167" s="131">
        <v>114</v>
      </c>
      <c r="D167" s="136" t="s">
        <v>478</v>
      </c>
      <c r="E167" s="136" t="s">
        <v>478</v>
      </c>
      <c r="F167" s="136" t="s">
        <v>479</v>
      </c>
      <c r="G167" s="136"/>
    </row>
    <row r="168" spans="1:7" s="121" customFormat="1" ht="15" customHeight="1">
      <c r="A168" s="122"/>
      <c r="C168" s="131">
        <v>115</v>
      </c>
      <c r="D168" s="136" t="s">
        <v>480</v>
      </c>
      <c r="E168" s="136" t="s">
        <v>480</v>
      </c>
      <c r="F168" s="136" t="s">
        <v>481</v>
      </c>
      <c r="G168" s="136"/>
    </row>
    <row r="169" spans="1:7" s="121" customFormat="1" ht="15" customHeight="1">
      <c r="A169" s="122"/>
      <c r="C169" s="131">
        <v>116</v>
      </c>
      <c r="D169" s="136" t="s">
        <v>482</v>
      </c>
      <c r="E169" s="136" t="s">
        <v>482</v>
      </c>
      <c r="F169" s="136" t="s">
        <v>483</v>
      </c>
      <c r="G169" s="136"/>
    </row>
    <row r="170" spans="1:7" s="121" customFormat="1" ht="15" customHeight="1">
      <c r="A170" s="122"/>
      <c r="C170" s="131">
        <v>117</v>
      </c>
      <c r="D170" s="136" t="s">
        <v>484</v>
      </c>
      <c r="E170" s="136" t="s">
        <v>484</v>
      </c>
      <c r="F170" s="136" t="s">
        <v>485</v>
      </c>
      <c r="G170" s="136"/>
    </row>
    <row r="171" spans="1:7" s="121" customFormat="1" ht="15" customHeight="1">
      <c r="A171" s="122"/>
      <c r="C171" s="131">
        <v>118</v>
      </c>
      <c r="D171" s="136" t="s">
        <v>486</v>
      </c>
      <c r="E171" s="136" t="s">
        <v>486</v>
      </c>
      <c r="F171" s="136" t="s">
        <v>487</v>
      </c>
      <c r="G171" s="136"/>
    </row>
    <row r="172" spans="1:7" s="121" customFormat="1" ht="15" customHeight="1">
      <c r="A172" s="122"/>
      <c r="C172" s="131">
        <v>119</v>
      </c>
      <c r="D172" s="136" t="s">
        <v>488</v>
      </c>
      <c r="E172" s="136" t="s">
        <v>488</v>
      </c>
      <c r="F172" s="136" t="s">
        <v>489</v>
      </c>
      <c r="G172" s="136"/>
    </row>
    <row r="173" spans="1:7" s="121" customFormat="1" ht="15" customHeight="1">
      <c r="A173" s="122"/>
      <c r="C173" s="131">
        <v>120</v>
      </c>
      <c r="D173" s="136" t="s">
        <v>490</v>
      </c>
      <c r="E173" s="136" t="s">
        <v>490</v>
      </c>
      <c r="F173" s="136" t="s">
        <v>491</v>
      </c>
      <c r="G173" s="136"/>
    </row>
    <row r="174" spans="1:7" s="121" customFormat="1" ht="15" customHeight="1">
      <c r="A174" s="122"/>
      <c r="C174" s="131">
        <v>121</v>
      </c>
      <c r="D174" s="136" t="s">
        <v>492</v>
      </c>
      <c r="E174" s="136" t="s">
        <v>492</v>
      </c>
      <c r="F174" s="136" t="s">
        <v>493</v>
      </c>
      <c r="G174" s="136"/>
    </row>
    <row r="175" spans="1:7" s="121" customFormat="1" ht="15" customHeight="1">
      <c r="A175" s="122"/>
      <c r="C175" s="131">
        <v>122</v>
      </c>
      <c r="D175" s="136" t="s">
        <v>494</v>
      </c>
      <c r="E175" s="136" t="s">
        <v>494</v>
      </c>
      <c r="F175" s="136" t="s">
        <v>495</v>
      </c>
      <c r="G175" s="136"/>
    </row>
    <row r="176" spans="1:7" s="121" customFormat="1" ht="15" customHeight="1">
      <c r="A176" s="122"/>
      <c r="C176" s="131">
        <v>123</v>
      </c>
      <c r="D176" s="136" t="s">
        <v>496</v>
      </c>
      <c r="E176" s="136" t="s">
        <v>496</v>
      </c>
      <c r="F176" s="136" t="s">
        <v>497</v>
      </c>
      <c r="G176" s="136"/>
    </row>
    <row r="177" spans="1:7" s="121" customFormat="1" ht="15" customHeight="1">
      <c r="A177" s="122"/>
      <c r="C177" s="131">
        <v>124</v>
      </c>
      <c r="D177" s="136" t="s">
        <v>498</v>
      </c>
      <c r="E177" s="136" t="s">
        <v>498</v>
      </c>
      <c r="F177" s="136" t="s">
        <v>499</v>
      </c>
      <c r="G177" s="136"/>
    </row>
    <row r="178" spans="1:7" s="121" customFormat="1" ht="15" customHeight="1">
      <c r="A178" s="122"/>
      <c r="C178" s="131">
        <v>125</v>
      </c>
      <c r="D178" s="136" t="s">
        <v>500</v>
      </c>
      <c r="E178" s="136" t="s">
        <v>500</v>
      </c>
      <c r="F178" s="136" t="s">
        <v>501</v>
      </c>
      <c r="G178" s="136"/>
    </row>
    <row r="179" spans="1:7" s="121" customFormat="1" ht="15" customHeight="1">
      <c r="A179" s="122"/>
      <c r="C179" s="131">
        <v>126</v>
      </c>
      <c r="D179" s="136" t="s">
        <v>502</v>
      </c>
      <c r="E179" s="136" t="s">
        <v>502</v>
      </c>
      <c r="F179" s="136" t="s">
        <v>503</v>
      </c>
      <c r="G179" s="136"/>
    </row>
    <row r="180" spans="1:7" s="121" customFormat="1" ht="15" customHeight="1">
      <c r="A180" s="122"/>
      <c r="C180" s="131">
        <v>127</v>
      </c>
      <c r="D180" s="136" t="s">
        <v>504</v>
      </c>
      <c r="E180" s="136" t="s">
        <v>504</v>
      </c>
      <c r="F180" s="136" t="s">
        <v>505</v>
      </c>
      <c r="G180" s="136"/>
    </row>
    <row r="181" spans="1:7" s="121" customFormat="1" ht="15" customHeight="1">
      <c r="A181" s="122"/>
      <c r="C181" s="131">
        <v>128</v>
      </c>
      <c r="D181" s="136" t="s">
        <v>506</v>
      </c>
      <c r="E181" s="136" t="s">
        <v>506</v>
      </c>
      <c r="F181" s="136" t="s">
        <v>507</v>
      </c>
      <c r="G181" s="136"/>
    </row>
    <row r="182" spans="1:7" s="121" customFormat="1" ht="15" customHeight="1">
      <c r="A182" s="122"/>
      <c r="C182" s="131">
        <v>129</v>
      </c>
      <c r="D182" s="136" t="s">
        <v>508</v>
      </c>
      <c r="E182" s="136" t="s">
        <v>508</v>
      </c>
      <c r="F182" s="136" t="s">
        <v>509</v>
      </c>
      <c r="G182" s="136"/>
    </row>
    <row r="183" spans="1:7" s="121" customFormat="1" ht="15" customHeight="1">
      <c r="A183" s="122"/>
      <c r="C183" s="131">
        <v>130</v>
      </c>
      <c r="D183" s="136" t="s">
        <v>510</v>
      </c>
      <c r="E183" s="136" t="s">
        <v>510</v>
      </c>
      <c r="F183" s="136" t="s">
        <v>511</v>
      </c>
      <c r="G183" s="136"/>
    </row>
    <row r="184" spans="1:7" s="121" customFormat="1" ht="15" customHeight="1">
      <c r="A184" s="122"/>
      <c r="C184" s="131">
        <v>131</v>
      </c>
      <c r="D184" s="136" t="s">
        <v>512</v>
      </c>
      <c r="E184" s="136" t="s">
        <v>512</v>
      </c>
      <c r="F184" s="136" t="s">
        <v>513</v>
      </c>
      <c r="G184" s="136"/>
    </row>
    <row r="185" spans="1:7" s="121" customFormat="1" ht="15" customHeight="1">
      <c r="A185" s="122"/>
      <c r="B185" s="129"/>
      <c r="C185" s="124">
        <v>132</v>
      </c>
      <c r="D185" s="135" t="s">
        <v>514</v>
      </c>
      <c r="E185" s="135" t="s">
        <v>514</v>
      </c>
      <c r="F185" s="125" t="s">
        <v>515</v>
      </c>
      <c r="G185" s="125"/>
    </row>
    <row r="186" spans="1:7" s="121" customFormat="1" ht="15" customHeight="1">
      <c r="A186" s="122"/>
      <c r="C186" s="131">
        <v>133</v>
      </c>
      <c r="D186" s="132" t="s">
        <v>516</v>
      </c>
      <c r="E186" s="132" t="s">
        <v>516</v>
      </c>
      <c r="F186" s="132" t="s">
        <v>517</v>
      </c>
      <c r="G186" s="132"/>
    </row>
    <row r="187" spans="1:7" s="121" customFormat="1" ht="15" customHeight="1">
      <c r="A187" s="122"/>
      <c r="C187" s="131">
        <v>134</v>
      </c>
      <c r="D187" s="136" t="s">
        <v>518</v>
      </c>
      <c r="E187" s="136" t="s">
        <v>518</v>
      </c>
      <c r="F187" s="136" t="s">
        <v>519</v>
      </c>
      <c r="G187" s="136"/>
    </row>
    <row r="188" spans="1:7" s="121" customFormat="1" ht="15" customHeight="1">
      <c r="A188" s="122"/>
      <c r="C188" s="131">
        <v>135</v>
      </c>
      <c r="D188" s="136" t="s">
        <v>520</v>
      </c>
      <c r="E188" s="136" t="s">
        <v>520</v>
      </c>
      <c r="F188" s="136" t="s">
        <v>521</v>
      </c>
      <c r="G188" s="136"/>
    </row>
    <row r="189" spans="1:7" s="121" customFormat="1" ht="15" customHeight="1">
      <c r="A189" s="122"/>
      <c r="C189" s="131">
        <v>136</v>
      </c>
      <c r="D189" s="136" t="s">
        <v>522</v>
      </c>
      <c r="E189" s="136" t="s">
        <v>522</v>
      </c>
      <c r="F189" s="136" t="s">
        <v>523</v>
      </c>
      <c r="G189" s="136"/>
    </row>
    <row r="190" spans="1:7" s="121" customFormat="1" ht="15" customHeight="1">
      <c r="A190" s="122"/>
      <c r="C190" s="131">
        <v>137</v>
      </c>
      <c r="D190" s="136" t="s">
        <v>524</v>
      </c>
      <c r="E190" s="136" t="s">
        <v>524</v>
      </c>
      <c r="F190" s="136" t="s">
        <v>525</v>
      </c>
      <c r="G190" s="136"/>
    </row>
    <row r="191" spans="1:7" s="121" customFormat="1" ht="15" customHeight="1">
      <c r="A191" s="122"/>
      <c r="C191" s="131">
        <v>138</v>
      </c>
      <c r="D191" s="136" t="s">
        <v>526</v>
      </c>
      <c r="E191" s="136" t="s">
        <v>526</v>
      </c>
      <c r="F191" s="136" t="s">
        <v>527</v>
      </c>
      <c r="G191" s="136"/>
    </row>
    <row r="192" spans="1:7" s="121" customFormat="1" ht="15" customHeight="1">
      <c r="A192" s="122"/>
      <c r="C192" s="131">
        <v>139</v>
      </c>
      <c r="D192" s="136" t="s">
        <v>528</v>
      </c>
      <c r="E192" s="136" t="s">
        <v>528</v>
      </c>
      <c r="F192" s="136" t="s">
        <v>529</v>
      </c>
      <c r="G192" s="136"/>
    </row>
    <row r="193" spans="1:7" s="121" customFormat="1" ht="15" customHeight="1">
      <c r="A193" s="122"/>
      <c r="C193" s="131">
        <v>140</v>
      </c>
      <c r="D193" s="136" t="s">
        <v>530</v>
      </c>
      <c r="E193" s="136" t="s">
        <v>530</v>
      </c>
      <c r="F193" s="136" t="s">
        <v>531</v>
      </c>
      <c r="G193" s="136"/>
    </row>
    <row r="194" spans="1:7" s="121" customFormat="1" ht="15" customHeight="1">
      <c r="A194" s="122"/>
      <c r="C194" s="131">
        <v>141</v>
      </c>
      <c r="D194" s="136" t="s">
        <v>532</v>
      </c>
      <c r="E194" s="136" t="s">
        <v>532</v>
      </c>
      <c r="F194" s="136" t="s">
        <v>533</v>
      </c>
      <c r="G194" s="136"/>
    </row>
    <row r="195" spans="1:7" s="121" customFormat="1" ht="15" customHeight="1">
      <c r="A195" s="122"/>
      <c r="C195" s="131">
        <v>142</v>
      </c>
      <c r="D195" s="136" t="s">
        <v>534</v>
      </c>
      <c r="E195" s="136" t="s">
        <v>534</v>
      </c>
      <c r="F195" s="136" t="s">
        <v>535</v>
      </c>
      <c r="G195" s="136"/>
    </row>
    <row r="196" spans="1:7" s="121" customFormat="1" ht="15" customHeight="1">
      <c r="A196" s="122"/>
      <c r="C196" s="131">
        <v>143</v>
      </c>
      <c r="D196" s="136" t="s">
        <v>536</v>
      </c>
      <c r="E196" s="136" t="s">
        <v>536</v>
      </c>
      <c r="F196" s="136" t="s">
        <v>537</v>
      </c>
      <c r="G196" s="136"/>
    </row>
    <row r="197" spans="1:7" s="121" customFormat="1" ht="15" customHeight="1">
      <c r="A197" s="122"/>
      <c r="C197" s="131">
        <v>144</v>
      </c>
      <c r="D197" s="136" t="s">
        <v>538</v>
      </c>
      <c r="E197" s="136" t="s">
        <v>538</v>
      </c>
      <c r="F197" s="136" t="s">
        <v>539</v>
      </c>
      <c r="G197" s="136"/>
    </row>
    <row r="198" spans="1:7" s="121" customFormat="1" ht="15" customHeight="1">
      <c r="A198" s="122"/>
      <c r="C198" s="131">
        <v>145</v>
      </c>
      <c r="D198" s="136" t="s">
        <v>540</v>
      </c>
      <c r="E198" s="136" t="s">
        <v>540</v>
      </c>
      <c r="F198" s="136" t="s">
        <v>541</v>
      </c>
      <c r="G198" s="136"/>
    </row>
    <row r="199" spans="1:7" s="121" customFormat="1" ht="15" customHeight="1">
      <c r="A199" s="122"/>
      <c r="C199" s="131">
        <v>146</v>
      </c>
      <c r="D199" s="136" t="s">
        <v>542</v>
      </c>
      <c r="E199" s="136" t="s">
        <v>542</v>
      </c>
      <c r="F199" s="136" t="s">
        <v>543</v>
      </c>
      <c r="G199" s="136"/>
    </row>
    <row r="200" spans="1:7" s="121" customFormat="1" ht="15" customHeight="1">
      <c r="A200" s="122"/>
      <c r="C200" s="131">
        <v>147</v>
      </c>
      <c r="D200" s="136" t="s">
        <v>544</v>
      </c>
      <c r="E200" s="136" t="s">
        <v>544</v>
      </c>
      <c r="F200" s="136" t="s">
        <v>545</v>
      </c>
      <c r="G200" s="136"/>
    </row>
    <row r="201" spans="1:7" s="121" customFormat="1" ht="15" customHeight="1">
      <c r="A201" s="122"/>
      <c r="C201" s="131">
        <v>148</v>
      </c>
      <c r="D201" s="136" t="s">
        <v>546</v>
      </c>
      <c r="E201" s="136" t="s">
        <v>546</v>
      </c>
      <c r="F201" s="136" t="s">
        <v>547</v>
      </c>
      <c r="G201" s="136"/>
    </row>
    <row r="202" spans="1:7" s="121" customFormat="1" ht="15" customHeight="1">
      <c r="A202" s="122"/>
      <c r="C202" s="131">
        <v>149</v>
      </c>
      <c r="D202" s="136" t="s">
        <v>548</v>
      </c>
      <c r="E202" s="136" t="s">
        <v>548</v>
      </c>
      <c r="F202" s="136" t="s">
        <v>549</v>
      </c>
      <c r="G202" s="136"/>
    </row>
    <row r="203" spans="1:7" s="121" customFormat="1" ht="15" customHeight="1">
      <c r="A203" s="122"/>
      <c r="C203" s="131">
        <v>150</v>
      </c>
      <c r="D203" s="136" t="s">
        <v>550</v>
      </c>
      <c r="E203" s="136" t="s">
        <v>550</v>
      </c>
      <c r="F203" s="136" t="s">
        <v>551</v>
      </c>
      <c r="G203" s="136"/>
    </row>
    <row r="204" spans="1:7" s="121" customFormat="1" ht="15" customHeight="1">
      <c r="A204" s="122"/>
      <c r="C204" s="131">
        <v>151</v>
      </c>
      <c r="D204" s="136" t="s">
        <v>552</v>
      </c>
      <c r="E204" s="136" t="s">
        <v>552</v>
      </c>
      <c r="F204" s="136" t="s">
        <v>553</v>
      </c>
      <c r="G204" s="136"/>
    </row>
    <row r="205" spans="1:7" s="121" customFormat="1" ht="15" customHeight="1">
      <c r="A205" s="122"/>
      <c r="C205" s="131">
        <v>152</v>
      </c>
      <c r="D205" s="136" t="s">
        <v>554</v>
      </c>
      <c r="E205" s="136" t="s">
        <v>554</v>
      </c>
      <c r="F205" s="136" t="s">
        <v>555</v>
      </c>
      <c r="G205" s="136"/>
    </row>
    <row r="206" spans="1:7" s="121" customFormat="1" ht="15" customHeight="1">
      <c r="A206" s="122"/>
      <c r="C206" s="131">
        <v>153</v>
      </c>
      <c r="D206" s="136" t="s">
        <v>556</v>
      </c>
      <c r="E206" s="136" t="s">
        <v>556</v>
      </c>
      <c r="F206" s="136" t="s">
        <v>557</v>
      </c>
      <c r="G206" s="136"/>
    </row>
    <row r="207" spans="1:7" s="121" customFormat="1" ht="15" customHeight="1">
      <c r="A207" s="122"/>
      <c r="C207" s="131">
        <v>154</v>
      </c>
      <c r="D207" s="136" t="s">
        <v>558</v>
      </c>
      <c r="E207" s="136" t="s">
        <v>558</v>
      </c>
      <c r="F207" s="136" t="s">
        <v>559</v>
      </c>
      <c r="G207" s="136"/>
    </row>
    <row r="208" spans="1:7" s="121" customFormat="1" ht="15" customHeight="1">
      <c r="A208" s="122"/>
      <c r="C208" s="131">
        <v>155</v>
      </c>
      <c r="D208" s="136" t="s">
        <v>560</v>
      </c>
      <c r="E208" s="136" t="s">
        <v>560</v>
      </c>
      <c r="F208" s="136" t="s">
        <v>561</v>
      </c>
      <c r="G208" s="136"/>
    </row>
    <row r="209" spans="1:7" s="121" customFormat="1" ht="15" customHeight="1">
      <c r="A209" s="122"/>
      <c r="C209" s="131">
        <v>156</v>
      </c>
      <c r="D209" s="136" t="s">
        <v>562</v>
      </c>
      <c r="E209" s="136" t="s">
        <v>562</v>
      </c>
      <c r="F209" s="136" t="s">
        <v>563</v>
      </c>
      <c r="G209" s="136"/>
    </row>
    <row r="210" spans="1:7" s="121" customFormat="1" ht="15" customHeight="1">
      <c r="A210" s="122"/>
      <c r="C210" s="131">
        <v>157</v>
      </c>
      <c r="D210" s="136" t="s">
        <v>564</v>
      </c>
      <c r="E210" s="136" t="s">
        <v>564</v>
      </c>
      <c r="F210" s="136" t="s">
        <v>565</v>
      </c>
      <c r="G210" s="136"/>
    </row>
    <row r="211" spans="1:7" s="121" customFormat="1" ht="15" customHeight="1">
      <c r="A211" s="122"/>
      <c r="C211" s="131">
        <v>158</v>
      </c>
      <c r="D211" s="136" t="s">
        <v>566</v>
      </c>
      <c r="E211" s="136" t="s">
        <v>566</v>
      </c>
      <c r="F211" s="136" t="s">
        <v>567</v>
      </c>
      <c r="G211" s="136"/>
    </row>
    <row r="212" spans="1:7" s="121" customFormat="1" ht="15" customHeight="1">
      <c r="A212" s="122"/>
      <c r="B212" s="138"/>
      <c r="C212" s="127">
        <v>159</v>
      </c>
      <c r="D212" s="142" t="s">
        <v>568</v>
      </c>
      <c r="E212" s="128" t="s">
        <v>568</v>
      </c>
      <c r="F212" s="128" t="s">
        <v>569</v>
      </c>
      <c r="G212" s="128"/>
    </row>
    <row r="213" spans="1:7" s="121" customFormat="1" ht="15" customHeight="1">
      <c r="A213" s="122"/>
      <c r="B213" s="129" t="s">
        <v>570</v>
      </c>
      <c r="C213" s="131">
        <v>1</v>
      </c>
      <c r="D213" s="136" t="s">
        <v>179</v>
      </c>
      <c r="E213" s="136" t="s">
        <v>179</v>
      </c>
      <c r="F213" s="136" t="s">
        <v>571</v>
      </c>
      <c r="G213" s="136"/>
    </row>
    <row r="214" spans="1:7" s="121" customFormat="1" ht="15" customHeight="1">
      <c r="A214" s="122"/>
      <c r="C214" s="131">
        <v>2</v>
      </c>
      <c r="D214" s="136" t="s">
        <v>181</v>
      </c>
      <c r="E214" s="136" t="s">
        <v>181</v>
      </c>
      <c r="F214" s="136" t="s">
        <v>572</v>
      </c>
      <c r="G214" s="136"/>
    </row>
    <row r="215" spans="1:7" s="121" customFormat="1" ht="15" customHeight="1">
      <c r="A215" s="122"/>
      <c r="C215" s="131">
        <v>3</v>
      </c>
      <c r="D215" s="136" t="s">
        <v>183</v>
      </c>
      <c r="E215" s="136" t="s">
        <v>183</v>
      </c>
      <c r="F215" s="136" t="s">
        <v>573</v>
      </c>
      <c r="G215" s="136"/>
    </row>
    <row r="216" spans="1:7" s="121" customFormat="1" ht="15" customHeight="1">
      <c r="A216" s="122"/>
      <c r="C216" s="131">
        <v>4</v>
      </c>
      <c r="D216" s="136" t="s">
        <v>185</v>
      </c>
      <c r="E216" s="136" t="s">
        <v>185</v>
      </c>
      <c r="F216" s="136" t="s">
        <v>574</v>
      </c>
      <c r="G216" s="136"/>
    </row>
    <row r="217" spans="1:7" s="121" customFormat="1" ht="15" customHeight="1">
      <c r="A217" s="122"/>
      <c r="C217" s="131">
        <v>5</v>
      </c>
      <c r="D217" s="136" t="s">
        <v>187</v>
      </c>
      <c r="E217" s="136" t="s">
        <v>187</v>
      </c>
      <c r="F217" s="136" t="s">
        <v>575</v>
      </c>
      <c r="G217" s="136"/>
    </row>
    <row r="218" spans="1:7" s="121" customFormat="1" ht="15" customHeight="1">
      <c r="A218" s="122"/>
      <c r="C218" s="131">
        <v>6</v>
      </c>
      <c r="D218" s="136" t="s">
        <v>189</v>
      </c>
      <c r="E218" s="136" t="s">
        <v>189</v>
      </c>
      <c r="F218" s="136" t="s">
        <v>576</v>
      </c>
      <c r="G218" s="136"/>
    </row>
    <row r="219" spans="1:7" s="121" customFormat="1" ht="15" customHeight="1">
      <c r="A219" s="122"/>
      <c r="C219" s="131">
        <v>7</v>
      </c>
      <c r="D219" s="136" t="s">
        <v>191</v>
      </c>
      <c r="E219" s="136" t="s">
        <v>191</v>
      </c>
      <c r="F219" s="136" t="s">
        <v>577</v>
      </c>
      <c r="G219" s="136"/>
    </row>
    <row r="220" spans="1:7" s="121" customFormat="1" ht="15" customHeight="1">
      <c r="A220" s="122"/>
      <c r="C220" s="131">
        <v>8</v>
      </c>
      <c r="D220" s="136" t="s">
        <v>193</v>
      </c>
      <c r="E220" s="136" t="s">
        <v>193</v>
      </c>
      <c r="F220" s="136" t="s">
        <v>578</v>
      </c>
      <c r="G220" s="136"/>
    </row>
    <row r="221" spans="1:7" s="121" customFormat="1" ht="15" customHeight="1">
      <c r="A221" s="122"/>
      <c r="C221" s="131">
        <v>9</v>
      </c>
      <c r="D221" s="136" t="s">
        <v>195</v>
      </c>
      <c r="E221" s="136" t="s">
        <v>195</v>
      </c>
      <c r="F221" s="136" t="s">
        <v>579</v>
      </c>
      <c r="G221" s="136"/>
    </row>
    <row r="222" spans="1:7" s="121" customFormat="1" ht="15" customHeight="1">
      <c r="A222" s="122"/>
      <c r="C222" s="131">
        <v>10</v>
      </c>
      <c r="D222" s="136" t="s">
        <v>197</v>
      </c>
      <c r="E222" s="136" t="s">
        <v>197</v>
      </c>
      <c r="F222" s="136" t="s">
        <v>580</v>
      </c>
      <c r="G222" s="136"/>
    </row>
    <row r="223" spans="1:7" s="121" customFormat="1" ht="15" customHeight="1">
      <c r="A223" s="122"/>
      <c r="C223" s="131">
        <v>11</v>
      </c>
      <c r="D223" s="136" t="s">
        <v>199</v>
      </c>
      <c r="E223" s="136" t="s">
        <v>199</v>
      </c>
      <c r="F223" s="136" t="s">
        <v>581</v>
      </c>
      <c r="G223" s="136"/>
    </row>
    <row r="224" spans="1:7" s="121" customFormat="1" ht="15" customHeight="1">
      <c r="A224" s="122"/>
      <c r="C224" s="131">
        <v>12</v>
      </c>
      <c r="D224" s="136" t="s">
        <v>201</v>
      </c>
      <c r="E224" s="136" t="s">
        <v>201</v>
      </c>
      <c r="F224" s="136" t="s">
        <v>582</v>
      </c>
      <c r="G224" s="136"/>
    </row>
    <row r="225" spans="1:7" s="121" customFormat="1" ht="15" customHeight="1">
      <c r="A225" s="122"/>
      <c r="C225" s="131">
        <v>13</v>
      </c>
      <c r="D225" s="136" t="s">
        <v>203</v>
      </c>
      <c r="E225" s="136" t="s">
        <v>203</v>
      </c>
      <c r="F225" s="136" t="s">
        <v>583</v>
      </c>
      <c r="G225" s="136"/>
    </row>
    <row r="226" spans="1:7" s="121" customFormat="1" ht="15" customHeight="1">
      <c r="A226" s="122"/>
      <c r="C226" s="131">
        <v>14</v>
      </c>
      <c r="D226" s="136" t="s">
        <v>205</v>
      </c>
      <c r="E226" s="136" t="s">
        <v>205</v>
      </c>
      <c r="F226" s="136" t="s">
        <v>584</v>
      </c>
      <c r="G226" s="136"/>
    </row>
    <row r="227" spans="1:7" s="121" customFormat="1" ht="15" customHeight="1">
      <c r="A227" s="122"/>
      <c r="C227" s="131">
        <v>15</v>
      </c>
      <c r="D227" s="136" t="s">
        <v>207</v>
      </c>
      <c r="E227" s="136" t="s">
        <v>207</v>
      </c>
      <c r="F227" s="136" t="s">
        <v>585</v>
      </c>
      <c r="G227" s="136"/>
    </row>
    <row r="228" spans="1:7" s="121" customFormat="1" ht="15" customHeight="1">
      <c r="A228" s="122"/>
      <c r="C228" s="131">
        <v>16</v>
      </c>
      <c r="D228" s="136" t="s">
        <v>209</v>
      </c>
      <c r="E228" s="136" t="s">
        <v>209</v>
      </c>
      <c r="F228" s="136" t="s">
        <v>586</v>
      </c>
      <c r="G228" s="136"/>
    </row>
    <row r="229" spans="1:7" s="121" customFormat="1" ht="15" customHeight="1">
      <c r="A229" s="122"/>
      <c r="C229" s="131">
        <v>17</v>
      </c>
      <c r="D229" s="136" t="s">
        <v>211</v>
      </c>
      <c r="E229" s="136" t="s">
        <v>211</v>
      </c>
      <c r="F229" s="136" t="s">
        <v>587</v>
      </c>
      <c r="G229" s="136"/>
    </row>
    <row r="230" spans="1:7" s="121" customFormat="1" ht="15" customHeight="1">
      <c r="A230" s="122"/>
      <c r="B230" s="138"/>
      <c r="C230" s="127">
        <v>18</v>
      </c>
      <c r="D230" s="142" t="s">
        <v>213</v>
      </c>
      <c r="E230" s="128" t="s">
        <v>213</v>
      </c>
      <c r="F230" s="128" t="s">
        <v>588</v>
      </c>
      <c r="G230" s="128"/>
    </row>
    <row r="231" spans="1:7" s="121" customFormat="1" ht="15" customHeight="1">
      <c r="A231" s="122"/>
      <c r="B231" s="129"/>
      <c r="C231" s="131">
        <v>19</v>
      </c>
      <c r="D231" s="136" t="s">
        <v>215</v>
      </c>
      <c r="E231" s="136" t="s">
        <v>215</v>
      </c>
      <c r="F231" s="136" t="s">
        <v>589</v>
      </c>
      <c r="G231" s="136"/>
    </row>
    <row r="232" spans="1:7" s="121" customFormat="1" ht="15" customHeight="1">
      <c r="A232" s="122"/>
      <c r="C232" s="131">
        <v>20</v>
      </c>
      <c r="D232" s="136" t="s">
        <v>217</v>
      </c>
      <c r="E232" s="136" t="s">
        <v>217</v>
      </c>
      <c r="F232" s="136" t="s">
        <v>590</v>
      </c>
      <c r="G232" s="136"/>
    </row>
    <row r="233" spans="1:7" s="121" customFormat="1" ht="15" customHeight="1">
      <c r="A233" s="122"/>
      <c r="C233" s="131">
        <v>21</v>
      </c>
      <c r="D233" s="136" t="s">
        <v>219</v>
      </c>
      <c r="E233" s="136" t="s">
        <v>219</v>
      </c>
      <c r="F233" s="136" t="s">
        <v>591</v>
      </c>
      <c r="G233" s="136"/>
    </row>
    <row r="234" spans="1:7" s="121" customFormat="1" ht="15" customHeight="1">
      <c r="A234" s="122"/>
      <c r="C234" s="131">
        <v>22</v>
      </c>
      <c r="D234" s="136" t="s">
        <v>221</v>
      </c>
      <c r="E234" s="136" t="s">
        <v>221</v>
      </c>
      <c r="F234" s="136" t="s">
        <v>592</v>
      </c>
      <c r="G234" s="136"/>
    </row>
    <row r="235" spans="1:7" s="121" customFormat="1" ht="15" customHeight="1">
      <c r="A235" s="122"/>
      <c r="C235" s="131">
        <v>23</v>
      </c>
      <c r="D235" s="136" t="s">
        <v>223</v>
      </c>
      <c r="E235" s="136" t="s">
        <v>223</v>
      </c>
      <c r="F235" s="136" t="s">
        <v>593</v>
      </c>
      <c r="G235" s="136"/>
    </row>
    <row r="236" spans="1:7" s="121" customFormat="1" ht="15" customHeight="1">
      <c r="A236" s="122"/>
      <c r="C236" s="131">
        <v>24</v>
      </c>
      <c r="D236" s="136" t="s">
        <v>225</v>
      </c>
      <c r="E236" s="136" t="s">
        <v>225</v>
      </c>
      <c r="F236" s="136" t="s">
        <v>594</v>
      </c>
      <c r="G236" s="136"/>
    </row>
    <row r="237" spans="1:7" s="121" customFormat="1" ht="15" customHeight="1">
      <c r="A237" s="122"/>
      <c r="C237" s="131">
        <v>25</v>
      </c>
      <c r="D237" s="136" t="s">
        <v>227</v>
      </c>
      <c r="E237" s="136" t="s">
        <v>227</v>
      </c>
      <c r="F237" s="136" t="s">
        <v>595</v>
      </c>
      <c r="G237" s="136"/>
    </row>
    <row r="238" spans="1:7" s="121" customFormat="1" ht="15" customHeight="1">
      <c r="A238" s="122"/>
      <c r="C238" s="131">
        <v>26</v>
      </c>
      <c r="D238" s="136" t="s">
        <v>229</v>
      </c>
      <c r="E238" s="136" t="s">
        <v>229</v>
      </c>
      <c r="F238" s="136" t="s">
        <v>596</v>
      </c>
      <c r="G238" s="136"/>
    </row>
    <row r="239" spans="1:7" s="121" customFormat="1" ht="15" customHeight="1">
      <c r="A239" s="122"/>
      <c r="C239" s="131">
        <v>27</v>
      </c>
      <c r="D239" s="136" t="s">
        <v>231</v>
      </c>
      <c r="E239" s="136" t="s">
        <v>231</v>
      </c>
      <c r="F239" s="136" t="s">
        <v>597</v>
      </c>
      <c r="G239" s="136"/>
    </row>
    <row r="240" spans="1:7" s="121" customFormat="1" ht="15" customHeight="1">
      <c r="A240" s="122"/>
      <c r="C240" s="131">
        <v>28</v>
      </c>
      <c r="D240" s="136" t="s">
        <v>233</v>
      </c>
      <c r="E240" s="136" t="s">
        <v>233</v>
      </c>
      <c r="F240" s="136" t="s">
        <v>598</v>
      </c>
      <c r="G240" s="136"/>
    </row>
    <row r="241" spans="1:7" s="121" customFormat="1" ht="15" customHeight="1">
      <c r="A241" s="122"/>
      <c r="C241" s="131">
        <v>29</v>
      </c>
      <c r="D241" s="136" t="s">
        <v>235</v>
      </c>
      <c r="E241" s="136" t="s">
        <v>235</v>
      </c>
      <c r="F241" s="136" t="s">
        <v>599</v>
      </c>
      <c r="G241" s="136"/>
    </row>
    <row r="242" spans="1:7" s="121" customFormat="1" ht="15" customHeight="1">
      <c r="A242" s="122"/>
      <c r="C242" s="131">
        <v>30</v>
      </c>
      <c r="D242" s="136" t="s">
        <v>237</v>
      </c>
      <c r="E242" s="136" t="s">
        <v>237</v>
      </c>
      <c r="F242" s="136" t="s">
        <v>600</v>
      </c>
      <c r="G242" s="136"/>
    </row>
    <row r="243" spans="1:7" s="121" customFormat="1" ht="15" customHeight="1">
      <c r="A243" s="122"/>
      <c r="C243" s="131">
        <v>31</v>
      </c>
      <c r="D243" s="136" t="s">
        <v>601</v>
      </c>
      <c r="E243" s="136" t="s">
        <v>601</v>
      </c>
      <c r="F243" s="136" t="s">
        <v>602</v>
      </c>
      <c r="G243" s="136"/>
    </row>
    <row r="244" spans="1:7" s="121" customFormat="1" ht="15" customHeight="1">
      <c r="A244" s="122"/>
      <c r="C244" s="131">
        <v>32</v>
      </c>
      <c r="D244" s="136" t="s">
        <v>603</v>
      </c>
      <c r="E244" s="136" t="s">
        <v>603</v>
      </c>
      <c r="F244" s="136" t="s">
        <v>604</v>
      </c>
      <c r="G244" s="136"/>
    </row>
    <row r="245" spans="1:7" s="121" customFormat="1" ht="15" customHeight="1">
      <c r="A245" s="122"/>
      <c r="C245" s="131">
        <v>33</v>
      </c>
      <c r="D245" s="136" t="s">
        <v>605</v>
      </c>
      <c r="E245" s="136" t="s">
        <v>605</v>
      </c>
      <c r="F245" s="136" t="s">
        <v>606</v>
      </c>
      <c r="G245" s="136"/>
    </row>
    <row r="246" spans="1:7" s="121" customFormat="1" ht="15" customHeight="1">
      <c r="A246" s="122"/>
      <c r="C246" s="131">
        <v>34</v>
      </c>
      <c r="D246" s="136" t="s">
        <v>607</v>
      </c>
      <c r="E246" s="136" t="s">
        <v>607</v>
      </c>
      <c r="F246" s="136" t="s">
        <v>608</v>
      </c>
      <c r="G246" s="136"/>
    </row>
    <row r="247" spans="1:7" s="121" customFormat="1" ht="15" customHeight="1">
      <c r="A247" s="122"/>
      <c r="C247" s="131">
        <v>35</v>
      </c>
      <c r="D247" s="136" t="s">
        <v>609</v>
      </c>
      <c r="E247" s="136" t="s">
        <v>609</v>
      </c>
      <c r="F247" s="136" t="s">
        <v>610</v>
      </c>
      <c r="G247" s="136"/>
    </row>
    <row r="248" spans="1:7" s="121" customFormat="1" ht="15" customHeight="1">
      <c r="A248" s="122"/>
      <c r="C248" s="131">
        <v>36</v>
      </c>
      <c r="D248" s="136" t="s">
        <v>611</v>
      </c>
      <c r="E248" s="136" t="s">
        <v>611</v>
      </c>
      <c r="F248" s="136" t="s">
        <v>612</v>
      </c>
      <c r="G248" s="136"/>
    </row>
    <row r="249" spans="1:7" s="121" customFormat="1" ht="15" customHeight="1">
      <c r="A249" s="122"/>
      <c r="C249" s="131">
        <v>37</v>
      </c>
      <c r="D249" s="136" t="s">
        <v>613</v>
      </c>
      <c r="E249" s="136" t="s">
        <v>613</v>
      </c>
      <c r="F249" s="136" t="s">
        <v>614</v>
      </c>
      <c r="G249" s="136"/>
    </row>
    <row r="250" spans="1:7" s="121" customFormat="1" ht="15" customHeight="1">
      <c r="A250" s="122"/>
      <c r="C250" s="131">
        <v>38</v>
      </c>
      <c r="D250" s="136" t="s">
        <v>615</v>
      </c>
      <c r="E250" s="136" t="s">
        <v>615</v>
      </c>
      <c r="F250" s="136" t="s">
        <v>616</v>
      </c>
      <c r="G250" s="136"/>
    </row>
    <row r="251" spans="1:7" s="121" customFormat="1" ht="15" customHeight="1">
      <c r="A251" s="122"/>
      <c r="C251" s="131">
        <v>39</v>
      </c>
      <c r="D251" s="136" t="s">
        <v>617</v>
      </c>
      <c r="E251" s="136" t="s">
        <v>617</v>
      </c>
      <c r="F251" s="136" t="s">
        <v>618</v>
      </c>
      <c r="G251" s="136"/>
    </row>
    <row r="252" spans="1:7" s="121" customFormat="1" ht="15" customHeight="1">
      <c r="A252" s="122"/>
      <c r="C252" s="131">
        <v>40</v>
      </c>
      <c r="D252" s="136" t="s">
        <v>619</v>
      </c>
      <c r="E252" s="136" t="s">
        <v>619</v>
      </c>
      <c r="F252" s="136" t="s">
        <v>620</v>
      </c>
      <c r="G252" s="136"/>
    </row>
    <row r="253" spans="1:7" s="121" customFormat="1" ht="15" customHeight="1">
      <c r="A253" s="122"/>
      <c r="C253" s="131">
        <v>41</v>
      </c>
      <c r="D253" s="136" t="s">
        <v>621</v>
      </c>
      <c r="E253" s="136" t="s">
        <v>621</v>
      </c>
      <c r="F253" s="136" t="s">
        <v>622</v>
      </c>
      <c r="G253" s="136"/>
    </row>
    <row r="254" spans="1:7" s="121" customFormat="1" ht="15" customHeight="1">
      <c r="A254" s="122"/>
      <c r="C254" s="131">
        <v>42</v>
      </c>
      <c r="D254" s="136" t="s">
        <v>623</v>
      </c>
      <c r="E254" s="136" t="s">
        <v>623</v>
      </c>
      <c r="F254" s="136" t="s">
        <v>624</v>
      </c>
      <c r="G254" s="136"/>
    </row>
    <row r="255" spans="1:7" s="121" customFormat="1" ht="15" customHeight="1">
      <c r="A255" s="122"/>
      <c r="C255" s="131">
        <v>43</v>
      </c>
      <c r="D255" s="136" t="s">
        <v>625</v>
      </c>
      <c r="E255" s="136" t="s">
        <v>625</v>
      </c>
      <c r="F255" s="136" t="s">
        <v>626</v>
      </c>
      <c r="G255" s="136"/>
    </row>
    <row r="256" spans="1:7" s="121" customFormat="1" ht="15" customHeight="1">
      <c r="A256" s="122"/>
      <c r="C256" s="131">
        <v>44</v>
      </c>
      <c r="D256" s="136" t="s">
        <v>627</v>
      </c>
      <c r="E256" s="136" t="s">
        <v>627</v>
      </c>
      <c r="F256" s="136" t="s">
        <v>628</v>
      </c>
      <c r="G256" s="136"/>
    </row>
    <row r="257" spans="1:7" s="121" customFormat="1" ht="15" customHeight="1">
      <c r="A257" s="122"/>
      <c r="C257" s="131">
        <v>45</v>
      </c>
      <c r="D257" s="136" t="s">
        <v>629</v>
      </c>
      <c r="E257" s="136" t="s">
        <v>629</v>
      </c>
      <c r="F257" s="136" t="s">
        <v>630</v>
      </c>
      <c r="G257" s="136"/>
    </row>
    <row r="258" spans="1:7" s="121" customFormat="1" ht="15" customHeight="1">
      <c r="A258" s="122"/>
      <c r="C258" s="131">
        <v>46</v>
      </c>
      <c r="D258" s="136" t="s">
        <v>631</v>
      </c>
      <c r="E258" s="136" t="s">
        <v>631</v>
      </c>
      <c r="F258" s="136" t="s">
        <v>632</v>
      </c>
      <c r="G258" s="136"/>
    </row>
    <row r="259" spans="1:7" s="121" customFormat="1" ht="15" customHeight="1">
      <c r="A259" s="122"/>
      <c r="C259" s="131">
        <v>47</v>
      </c>
      <c r="D259" s="136" t="s">
        <v>633</v>
      </c>
      <c r="E259" s="136" t="s">
        <v>633</v>
      </c>
      <c r="F259" s="136" t="s">
        <v>634</v>
      </c>
      <c r="G259" s="136"/>
    </row>
    <row r="260" spans="1:7" s="121" customFormat="1" ht="15" customHeight="1">
      <c r="A260" s="122"/>
      <c r="C260" s="131">
        <v>48</v>
      </c>
      <c r="D260" s="136" t="s">
        <v>635</v>
      </c>
      <c r="E260" s="136" t="s">
        <v>635</v>
      </c>
      <c r="F260" s="136" t="s">
        <v>636</v>
      </c>
      <c r="G260" s="136"/>
    </row>
    <row r="261" spans="1:7" s="121" customFormat="1" ht="15" customHeight="1">
      <c r="A261" s="122"/>
      <c r="C261" s="131">
        <v>49</v>
      </c>
      <c r="D261" s="136" t="s">
        <v>637</v>
      </c>
      <c r="E261" s="136" t="s">
        <v>637</v>
      </c>
      <c r="F261" s="136" t="s">
        <v>638</v>
      </c>
      <c r="G261" s="136"/>
    </row>
    <row r="262" spans="1:7" s="121" customFormat="1" ht="15" customHeight="1">
      <c r="A262" s="122"/>
      <c r="C262" s="131">
        <v>50</v>
      </c>
      <c r="D262" s="136" t="s">
        <v>639</v>
      </c>
      <c r="E262" s="136" t="s">
        <v>639</v>
      </c>
      <c r="F262" s="136" t="s">
        <v>640</v>
      </c>
      <c r="G262" s="136"/>
    </row>
    <row r="263" spans="1:7" s="121" customFormat="1" ht="15" customHeight="1">
      <c r="A263" s="122"/>
      <c r="C263" s="131">
        <v>51</v>
      </c>
      <c r="D263" s="136" t="s">
        <v>641</v>
      </c>
      <c r="E263" s="136" t="s">
        <v>641</v>
      </c>
      <c r="F263" s="136" t="s">
        <v>642</v>
      </c>
      <c r="G263" s="136"/>
    </row>
    <row r="264" spans="1:7" s="121" customFormat="1" ht="15" customHeight="1">
      <c r="A264" s="122"/>
      <c r="C264" s="131">
        <v>52</v>
      </c>
      <c r="D264" s="136" t="s">
        <v>643</v>
      </c>
      <c r="E264" s="136" t="s">
        <v>643</v>
      </c>
      <c r="F264" s="136" t="s">
        <v>644</v>
      </c>
      <c r="G264" s="136"/>
    </row>
    <row r="265" spans="1:7" s="121" customFormat="1" ht="15" customHeight="1">
      <c r="A265" s="122"/>
      <c r="C265" s="131">
        <v>53</v>
      </c>
      <c r="D265" s="136" t="s">
        <v>645</v>
      </c>
      <c r="E265" s="136" t="s">
        <v>645</v>
      </c>
      <c r="F265" s="136" t="s">
        <v>646</v>
      </c>
      <c r="G265" s="136"/>
    </row>
    <row r="266" spans="1:7" s="121" customFormat="1" ht="15" customHeight="1">
      <c r="A266" s="122"/>
      <c r="C266" s="131">
        <v>54</v>
      </c>
      <c r="D266" s="136" t="s">
        <v>647</v>
      </c>
      <c r="E266" s="136" t="s">
        <v>647</v>
      </c>
      <c r="F266" s="136" t="s">
        <v>648</v>
      </c>
      <c r="G266" s="136"/>
    </row>
    <row r="267" spans="1:7" s="121" customFormat="1" ht="15" customHeight="1">
      <c r="A267" s="122"/>
      <c r="C267" s="131">
        <v>55</v>
      </c>
      <c r="D267" s="136" t="s">
        <v>649</v>
      </c>
      <c r="E267" s="136" t="s">
        <v>649</v>
      </c>
      <c r="F267" s="136" t="s">
        <v>650</v>
      </c>
      <c r="G267" s="136"/>
    </row>
    <row r="268" spans="1:7" s="121" customFormat="1" ht="15" customHeight="1">
      <c r="A268" s="122"/>
      <c r="C268" s="131">
        <v>56</v>
      </c>
      <c r="D268" s="136" t="s">
        <v>651</v>
      </c>
      <c r="E268" s="136" t="s">
        <v>651</v>
      </c>
      <c r="F268" s="136" t="s">
        <v>652</v>
      </c>
      <c r="G268" s="136"/>
    </row>
    <row r="269" spans="1:7" s="121" customFormat="1" ht="15" customHeight="1">
      <c r="A269" s="122"/>
      <c r="C269" s="131">
        <v>57</v>
      </c>
      <c r="D269" s="136" t="s">
        <v>653</v>
      </c>
      <c r="E269" s="136" t="s">
        <v>653</v>
      </c>
      <c r="F269" s="136" t="s">
        <v>654</v>
      </c>
      <c r="G269" s="136"/>
    </row>
    <row r="270" spans="1:7" s="121" customFormat="1" ht="15" customHeight="1">
      <c r="A270" s="122"/>
      <c r="C270" s="131">
        <v>58</v>
      </c>
      <c r="D270" s="136" t="s">
        <v>655</v>
      </c>
      <c r="E270" s="136" t="s">
        <v>655</v>
      </c>
      <c r="F270" s="136" t="s">
        <v>656</v>
      </c>
      <c r="G270" s="136"/>
    </row>
    <row r="271" spans="1:7" s="121" customFormat="1" ht="15" customHeight="1">
      <c r="A271" s="122"/>
      <c r="C271" s="131">
        <v>59</v>
      </c>
      <c r="D271" s="136" t="s">
        <v>657</v>
      </c>
      <c r="E271" s="136" t="s">
        <v>657</v>
      </c>
      <c r="F271" s="136" t="s">
        <v>658</v>
      </c>
      <c r="G271" s="136"/>
    </row>
    <row r="272" spans="1:7" s="121" customFormat="1" ht="15" customHeight="1">
      <c r="A272" s="122"/>
      <c r="C272" s="131">
        <v>60</v>
      </c>
      <c r="D272" s="136" t="s">
        <v>659</v>
      </c>
      <c r="E272" s="136" t="s">
        <v>659</v>
      </c>
      <c r="F272" s="136" t="s">
        <v>660</v>
      </c>
      <c r="G272" s="136"/>
    </row>
    <row r="273" spans="1:7" s="121" customFormat="1" ht="15" customHeight="1">
      <c r="A273" s="122"/>
      <c r="C273" s="131">
        <v>61</v>
      </c>
      <c r="D273" s="136" t="s">
        <v>661</v>
      </c>
      <c r="E273" s="136" t="s">
        <v>661</v>
      </c>
      <c r="F273" s="136" t="s">
        <v>662</v>
      </c>
      <c r="G273" s="136"/>
    </row>
    <row r="274" spans="1:7" s="121" customFormat="1" ht="15" customHeight="1">
      <c r="A274" s="122"/>
      <c r="C274" s="131">
        <v>62</v>
      </c>
      <c r="D274" s="136" t="s">
        <v>663</v>
      </c>
      <c r="E274" s="136" t="s">
        <v>663</v>
      </c>
      <c r="F274" s="136" t="s">
        <v>664</v>
      </c>
      <c r="G274" s="136"/>
    </row>
    <row r="275" spans="1:7" s="121" customFormat="1" ht="15" customHeight="1">
      <c r="A275" s="122"/>
      <c r="C275" s="131">
        <v>63</v>
      </c>
      <c r="D275" s="136" t="s">
        <v>665</v>
      </c>
      <c r="E275" s="136" t="s">
        <v>665</v>
      </c>
      <c r="F275" s="136" t="s">
        <v>666</v>
      </c>
      <c r="G275" s="136"/>
    </row>
    <row r="276" spans="1:7" s="121" customFormat="1" ht="15" customHeight="1">
      <c r="A276" s="122"/>
      <c r="C276" s="131">
        <v>64</v>
      </c>
      <c r="D276" s="136" t="s">
        <v>667</v>
      </c>
      <c r="E276" s="136" t="s">
        <v>667</v>
      </c>
      <c r="F276" s="136" t="s">
        <v>668</v>
      </c>
      <c r="G276" s="136"/>
    </row>
    <row r="277" spans="1:7" s="121" customFormat="1" ht="15" customHeight="1">
      <c r="A277" s="122"/>
      <c r="C277" s="131">
        <v>65</v>
      </c>
      <c r="D277" s="136" t="s">
        <v>669</v>
      </c>
      <c r="E277" s="136" t="s">
        <v>669</v>
      </c>
      <c r="F277" s="136" t="s">
        <v>670</v>
      </c>
      <c r="G277" s="136"/>
    </row>
    <row r="278" spans="1:7" s="121" customFormat="1" ht="15" customHeight="1">
      <c r="A278" s="122"/>
      <c r="C278" s="131">
        <v>66</v>
      </c>
      <c r="D278" s="136" t="s">
        <v>671</v>
      </c>
      <c r="E278" s="136" t="s">
        <v>671</v>
      </c>
      <c r="F278" s="136" t="s">
        <v>672</v>
      </c>
      <c r="G278" s="136"/>
    </row>
    <row r="279" spans="1:7" s="121" customFormat="1" ht="15" customHeight="1">
      <c r="A279" s="122"/>
      <c r="C279" s="131">
        <v>67</v>
      </c>
      <c r="D279" s="136" t="s">
        <v>673</v>
      </c>
      <c r="E279" s="136" t="s">
        <v>673</v>
      </c>
      <c r="F279" s="136" t="s">
        <v>674</v>
      </c>
      <c r="G279" s="136"/>
    </row>
    <row r="280" spans="1:7" s="121" customFormat="1" ht="15" customHeight="1">
      <c r="A280" s="122"/>
      <c r="C280" s="131">
        <v>68</v>
      </c>
      <c r="D280" s="136" t="s">
        <v>675</v>
      </c>
      <c r="E280" s="136" t="s">
        <v>675</v>
      </c>
      <c r="F280" s="136" t="s">
        <v>676</v>
      </c>
      <c r="G280" s="136"/>
    </row>
    <row r="281" spans="1:7" s="121" customFormat="1" ht="15" customHeight="1">
      <c r="A281" s="122"/>
      <c r="C281" s="131">
        <v>69</v>
      </c>
      <c r="D281" s="136" t="s">
        <v>677</v>
      </c>
      <c r="E281" s="136" t="s">
        <v>677</v>
      </c>
      <c r="F281" s="136" t="s">
        <v>678</v>
      </c>
      <c r="G281" s="136"/>
    </row>
    <row r="282" spans="1:7" s="121" customFormat="1" ht="15" customHeight="1">
      <c r="A282" s="122"/>
      <c r="C282" s="131">
        <v>70</v>
      </c>
      <c r="D282" s="136" t="s">
        <v>679</v>
      </c>
      <c r="E282" s="136" t="s">
        <v>679</v>
      </c>
      <c r="F282" s="136" t="s">
        <v>680</v>
      </c>
      <c r="G282" s="136"/>
    </row>
    <row r="283" spans="1:7" s="121" customFormat="1" ht="15" customHeight="1">
      <c r="A283" s="122"/>
      <c r="C283" s="131">
        <v>71</v>
      </c>
      <c r="D283" s="136" t="s">
        <v>681</v>
      </c>
      <c r="E283" s="136" t="s">
        <v>681</v>
      </c>
      <c r="F283" s="136" t="s">
        <v>682</v>
      </c>
      <c r="G283" s="136"/>
    </row>
    <row r="284" spans="1:7" s="121" customFormat="1" ht="15" customHeight="1">
      <c r="A284" s="122"/>
      <c r="C284" s="131">
        <v>72</v>
      </c>
      <c r="D284" s="136" t="s">
        <v>683</v>
      </c>
      <c r="E284" s="136" t="s">
        <v>683</v>
      </c>
      <c r="F284" s="136" t="s">
        <v>684</v>
      </c>
      <c r="G284" s="136"/>
    </row>
    <row r="285" spans="1:7" s="121" customFormat="1" ht="15" customHeight="1">
      <c r="A285" s="122"/>
      <c r="C285" s="131">
        <v>73</v>
      </c>
      <c r="D285" s="136" t="s">
        <v>685</v>
      </c>
      <c r="E285" s="136" t="s">
        <v>685</v>
      </c>
      <c r="F285" s="136" t="s">
        <v>686</v>
      </c>
      <c r="G285" s="136"/>
    </row>
    <row r="286" spans="1:7" s="121" customFormat="1" ht="15" customHeight="1">
      <c r="A286" s="122"/>
      <c r="C286" s="131">
        <v>74</v>
      </c>
      <c r="D286" s="136" t="s">
        <v>687</v>
      </c>
      <c r="E286" s="136" t="s">
        <v>687</v>
      </c>
      <c r="F286" s="136" t="s">
        <v>688</v>
      </c>
      <c r="G286" s="136"/>
    </row>
    <row r="287" spans="1:7" s="121" customFormat="1" ht="15" customHeight="1">
      <c r="A287" s="122"/>
      <c r="C287" s="131">
        <v>75</v>
      </c>
      <c r="D287" s="136" t="s">
        <v>689</v>
      </c>
      <c r="E287" s="136" t="s">
        <v>689</v>
      </c>
      <c r="F287" s="136" t="s">
        <v>690</v>
      </c>
      <c r="G287" s="136"/>
    </row>
    <row r="288" spans="1:7" s="121" customFormat="1" ht="15" customHeight="1">
      <c r="A288" s="122"/>
      <c r="C288" s="131">
        <v>76</v>
      </c>
      <c r="D288" s="136" t="s">
        <v>691</v>
      </c>
      <c r="E288" s="136" t="s">
        <v>691</v>
      </c>
      <c r="F288" s="136" t="s">
        <v>692</v>
      </c>
      <c r="G288" s="136"/>
    </row>
    <row r="289" spans="1:7" s="121" customFormat="1" ht="15" customHeight="1">
      <c r="A289" s="122"/>
      <c r="C289" s="131">
        <v>77</v>
      </c>
      <c r="D289" s="136" t="s">
        <v>693</v>
      </c>
      <c r="E289" s="136" t="s">
        <v>693</v>
      </c>
      <c r="F289" s="136" t="s">
        <v>694</v>
      </c>
      <c r="G289" s="136"/>
    </row>
    <row r="290" spans="1:7" s="121" customFormat="1" ht="15" customHeight="1">
      <c r="A290" s="122"/>
      <c r="C290" s="131">
        <v>78</v>
      </c>
      <c r="D290" s="136" t="s">
        <v>695</v>
      </c>
      <c r="E290" s="136" t="s">
        <v>695</v>
      </c>
      <c r="F290" s="136" t="s">
        <v>696</v>
      </c>
      <c r="G290" s="136"/>
    </row>
    <row r="291" spans="1:7" s="121" customFormat="1" ht="15" customHeight="1">
      <c r="A291" s="122"/>
      <c r="C291" s="131">
        <v>79</v>
      </c>
      <c r="D291" s="136" t="s">
        <v>697</v>
      </c>
      <c r="E291" s="136" t="s">
        <v>697</v>
      </c>
      <c r="F291" s="136" t="s">
        <v>698</v>
      </c>
      <c r="G291" s="136"/>
    </row>
    <row r="292" spans="1:7" s="121" customFormat="1" ht="15" customHeight="1">
      <c r="A292" s="122"/>
      <c r="C292" s="131">
        <v>80</v>
      </c>
      <c r="D292" s="136" t="s">
        <v>699</v>
      </c>
      <c r="E292" s="136" t="s">
        <v>699</v>
      </c>
      <c r="F292" s="136" t="s">
        <v>700</v>
      </c>
      <c r="G292" s="136"/>
    </row>
    <row r="293" spans="1:7" s="121" customFormat="1" ht="15" customHeight="1">
      <c r="A293" s="122"/>
      <c r="C293" s="131">
        <v>81</v>
      </c>
      <c r="D293" s="136" t="s">
        <v>701</v>
      </c>
      <c r="E293" s="136" t="s">
        <v>701</v>
      </c>
      <c r="F293" s="136" t="s">
        <v>702</v>
      </c>
      <c r="G293" s="136"/>
    </row>
    <row r="294" spans="1:7" s="121" customFormat="1" ht="15" customHeight="1">
      <c r="A294" s="122"/>
      <c r="C294" s="131">
        <v>82</v>
      </c>
      <c r="D294" s="136" t="s">
        <v>703</v>
      </c>
      <c r="E294" s="136" t="s">
        <v>703</v>
      </c>
      <c r="F294" s="136" t="s">
        <v>704</v>
      </c>
      <c r="G294" s="136"/>
    </row>
    <row r="295" spans="1:7" s="121" customFormat="1" ht="15" customHeight="1">
      <c r="A295" s="122"/>
      <c r="C295" s="131">
        <v>83</v>
      </c>
      <c r="D295" s="136" t="s">
        <v>705</v>
      </c>
      <c r="E295" s="136" t="s">
        <v>705</v>
      </c>
      <c r="F295" s="136" t="s">
        <v>706</v>
      </c>
      <c r="G295" s="136"/>
    </row>
    <row r="296" spans="1:7" s="121" customFormat="1" ht="15" customHeight="1">
      <c r="A296" s="122"/>
      <c r="C296" s="131">
        <v>84</v>
      </c>
      <c r="D296" s="136" t="s">
        <v>707</v>
      </c>
      <c r="E296" s="136" t="s">
        <v>707</v>
      </c>
      <c r="F296" s="136" t="s">
        <v>708</v>
      </c>
      <c r="G296" s="136"/>
    </row>
    <row r="297" spans="1:7" s="121" customFormat="1" ht="15" customHeight="1">
      <c r="A297" s="122"/>
      <c r="C297" s="131">
        <v>85</v>
      </c>
      <c r="D297" s="136" t="s">
        <v>709</v>
      </c>
      <c r="E297" s="136" t="s">
        <v>709</v>
      </c>
      <c r="F297" s="136" t="s">
        <v>710</v>
      </c>
      <c r="G297" s="136"/>
    </row>
    <row r="298" spans="1:7" s="121" customFormat="1" ht="15" customHeight="1">
      <c r="A298" s="122"/>
      <c r="C298" s="131">
        <v>86</v>
      </c>
      <c r="D298" s="136" t="s">
        <v>711</v>
      </c>
      <c r="E298" s="136" t="s">
        <v>711</v>
      </c>
      <c r="F298" s="136" t="s">
        <v>712</v>
      </c>
      <c r="G298" s="136"/>
    </row>
    <row r="299" spans="1:7" s="121" customFormat="1" ht="15" customHeight="1">
      <c r="A299" s="122"/>
      <c r="C299" s="131">
        <v>87</v>
      </c>
      <c r="D299" s="136" t="s">
        <v>713</v>
      </c>
      <c r="E299" s="136" t="s">
        <v>713</v>
      </c>
      <c r="F299" s="136" t="s">
        <v>714</v>
      </c>
      <c r="G299" s="136"/>
    </row>
    <row r="300" spans="1:7" s="121" customFormat="1" ht="15" customHeight="1">
      <c r="A300" s="122"/>
      <c r="C300" s="131">
        <v>88</v>
      </c>
      <c r="D300" s="136" t="s">
        <v>715</v>
      </c>
      <c r="E300" s="136" t="s">
        <v>715</v>
      </c>
      <c r="F300" s="136" t="s">
        <v>716</v>
      </c>
      <c r="G300" s="136"/>
    </row>
    <row r="301" spans="1:7" s="121" customFormat="1" ht="15" customHeight="1">
      <c r="A301" s="122"/>
      <c r="C301" s="131">
        <v>89</v>
      </c>
      <c r="D301" s="136" t="s">
        <v>717</v>
      </c>
      <c r="E301" s="136" t="s">
        <v>717</v>
      </c>
      <c r="F301" s="136" t="s">
        <v>718</v>
      </c>
      <c r="G301" s="136"/>
    </row>
    <row r="302" spans="1:7" s="121" customFormat="1" ht="15" customHeight="1">
      <c r="A302" s="122"/>
      <c r="C302" s="131">
        <v>90</v>
      </c>
      <c r="D302" s="136" t="s">
        <v>719</v>
      </c>
      <c r="E302" s="136" t="s">
        <v>719</v>
      </c>
      <c r="F302" s="136" t="s">
        <v>720</v>
      </c>
      <c r="G302" s="136"/>
    </row>
    <row r="303" spans="1:7" s="121" customFormat="1" ht="15" customHeight="1">
      <c r="A303" s="122"/>
      <c r="C303" s="131">
        <v>91</v>
      </c>
      <c r="D303" s="136" t="s">
        <v>721</v>
      </c>
      <c r="E303" s="136" t="s">
        <v>721</v>
      </c>
      <c r="F303" s="136" t="s">
        <v>722</v>
      </c>
      <c r="G303" s="136"/>
    </row>
    <row r="304" spans="1:7" s="121" customFormat="1" ht="15" customHeight="1">
      <c r="A304" s="122"/>
      <c r="C304" s="131">
        <v>92</v>
      </c>
      <c r="D304" s="136" t="s">
        <v>723</v>
      </c>
      <c r="E304" s="136" t="s">
        <v>723</v>
      </c>
      <c r="F304" s="136" t="s">
        <v>724</v>
      </c>
      <c r="G304" s="136"/>
    </row>
    <row r="305" spans="1:7" s="121" customFormat="1" ht="15" customHeight="1">
      <c r="A305" s="122"/>
      <c r="C305" s="131">
        <v>93</v>
      </c>
      <c r="D305" s="136" t="s">
        <v>725</v>
      </c>
      <c r="E305" s="136" t="s">
        <v>725</v>
      </c>
      <c r="F305" s="136" t="s">
        <v>726</v>
      </c>
      <c r="G305" s="136"/>
    </row>
    <row r="306" spans="1:7" s="121" customFormat="1" ht="15" customHeight="1">
      <c r="A306" s="122"/>
      <c r="C306" s="131">
        <v>94</v>
      </c>
      <c r="D306" s="136" t="s">
        <v>727</v>
      </c>
      <c r="E306" s="136" t="s">
        <v>727</v>
      </c>
      <c r="F306" s="136" t="s">
        <v>728</v>
      </c>
      <c r="G306" s="136"/>
    </row>
    <row r="307" spans="1:7" s="121" customFormat="1" ht="15" customHeight="1">
      <c r="A307" s="122"/>
      <c r="C307" s="131">
        <v>95</v>
      </c>
      <c r="D307" s="136" t="s">
        <v>729</v>
      </c>
      <c r="E307" s="136" t="s">
        <v>729</v>
      </c>
      <c r="F307" s="136" t="s">
        <v>730</v>
      </c>
      <c r="G307" s="136"/>
    </row>
    <row r="308" spans="1:7" s="121" customFormat="1" ht="15" customHeight="1">
      <c r="A308" s="122"/>
      <c r="C308" s="131">
        <v>96</v>
      </c>
      <c r="D308" s="136" t="s">
        <v>731</v>
      </c>
      <c r="E308" s="136" t="s">
        <v>731</v>
      </c>
      <c r="F308" s="136" t="s">
        <v>732</v>
      </c>
      <c r="G308" s="136"/>
    </row>
    <row r="309" spans="1:7" s="121" customFormat="1" ht="15" customHeight="1">
      <c r="A309" s="122"/>
      <c r="C309" s="131">
        <v>97</v>
      </c>
      <c r="D309" s="136" t="s">
        <v>733</v>
      </c>
      <c r="E309" s="136" t="s">
        <v>733</v>
      </c>
      <c r="F309" s="136" t="s">
        <v>734</v>
      </c>
      <c r="G309" s="136"/>
    </row>
    <row r="310" spans="1:7" s="121" customFormat="1" ht="15" customHeight="1">
      <c r="A310" s="122"/>
      <c r="C310" s="131">
        <v>98</v>
      </c>
      <c r="D310" s="136" t="s">
        <v>735</v>
      </c>
      <c r="E310" s="136" t="s">
        <v>735</v>
      </c>
      <c r="F310" s="136" t="s">
        <v>736</v>
      </c>
      <c r="G310" s="136"/>
    </row>
    <row r="311" spans="1:7" s="121" customFormat="1" ht="15" customHeight="1">
      <c r="A311" s="122"/>
      <c r="C311" s="131">
        <v>99</v>
      </c>
      <c r="D311" s="136" t="s">
        <v>737</v>
      </c>
      <c r="E311" s="136" t="s">
        <v>737</v>
      </c>
      <c r="F311" s="136" t="s">
        <v>738</v>
      </c>
      <c r="G311" s="136"/>
    </row>
    <row r="312" spans="1:7" s="121" customFormat="1" ht="15" customHeight="1">
      <c r="A312" s="122"/>
      <c r="C312" s="131">
        <v>100</v>
      </c>
      <c r="D312" s="136" t="s">
        <v>739</v>
      </c>
      <c r="E312" s="136" t="s">
        <v>739</v>
      </c>
      <c r="F312" s="136" t="s">
        <v>740</v>
      </c>
      <c r="G312" s="136"/>
    </row>
    <row r="313" spans="1:7" s="121" customFormat="1" ht="15" customHeight="1">
      <c r="A313" s="122"/>
      <c r="C313" s="131">
        <v>101</v>
      </c>
      <c r="D313" s="136" t="s">
        <v>741</v>
      </c>
      <c r="E313" s="136" t="s">
        <v>741</v>
      </c>
      <c r="F313" s="136" t="s">
        <v>742</v>
      </c>
      <c r="G313" s="136"/>
    </row>
    <row r="314" spans="1:7" s="121" customFormat="1" ht="15" customHeight="1">
      <c r="A314" s="122"/>
      <c r="C314" s="131">
        <v>102</v>
      </c>
      <c r="D314" s="136" t="s">
        <v>743</v>
      </c>
      <c r="E314" s="136" t="s">
        <v>743</v>
      </c>
      <c r="F314" s="136" t="s">
        <v>744</v>
      </c>
      <c r="G314" s="136"/>
    </row>
    <row r="315" spans="1:7" s="121" customFormat="1" ht="15" customHeight="1">
      <c r="A315" s="122"/>
      <c r="C315" s="131">
        <v>103</v>
      </c>
      <c r="D315" s="136" t="s">
        <v>745</v>
      </c>
      <c r="E315" s="136" t="s">
        <v>745</v>
      </c>
      <c r="F315" s="136" t="s">
        <v>746</v>
      </c>
      <c r="G315" s="136"/>
    </row>
    <row r="316" spans="1:7" s="121" customFormat="1" ht="15" customHeight="1">
      <c r="A316" s="122"/>
      <c r="C316" s="131">
        <v>104</v>
      </c>
      <c r="D316" s="136" t="s">
        <v>747</v>
      </c>
      <c r="E316" s="136" t="s">
        <v>747</v>
      </c>
      <c r="F316" s="136" t="s">
        <v>748</v>
      </c>
      <c r="G316" s="136"/>
    </row>
    <row r="317" spans="1:7" s="121" customFormat="1" ht="15" customHeight="1">
      <c r="A317" s="122"/>
      <c r="C317" s="131">
        <v>105</v>
      </c>
      <c r="D317" s="136" t="s">
        <v>749</v>
      </c>
      <c r="E317" s="136" t="s">
        <v>749</v>
      </c>
      <c r="F317" s="136" t="s">
        <v>750</v>
      </c>
      <c r="G317" s="136"/>
    </row>
    <row r="318" spans="1:7" s="121" customFormat="1" ht="15" customHeight="1">
      <c r="A318" s="122"/>
      <c r="C318" s="131">
        <v>106</v>
      </c>
      <c r="D318" s="136" t="s">
        <v>751</v>
      </c>
      <c r="E318" s="136" t="s">
        <v>751</v>
      </c>
      <c r="F318" s="136" t="s">
        <v>752</v>
      </c>
      <c r="G318" s="136"/>
    </row>
    <row r="319" spans="1:7" s="121" customFormat="1" ht="15" customHeight="1">
      <c r="A319" s="122"/>
      <c r="C319" s="131">
        <v>107</v>
      </c>
      <c r="D319" s="136" t="s">
        <v>753</v>
      </c>
      <c r="E319" s="136" t="s">
        <v>753</v>
      </c>
      <c r="F319" s="136" t="s">
        <v>754</v>
      </c>
      <c r="G319" s="136"/>
    </row>
    <row r="320" spans="1:7" s="121" customFormat="1" ht="15" customHeight="1">
      <c r="A320" s="122"/>
      <c r="C320" s="131">
        <v>108</v>
      </c>
      <c r="D320" s="136" t="s">
        <v>755</v>
      </c>
      <c r="E320" s="136" t="s">
        <v>755</v>
      </c>
      <c r="F320" s="136" t="s">
        <v>756</v>
      </c>
      <c r="G320" s="136"/>
    </row>
    <row r="321" spans="1:7" s="121" customFormat="1" ht="15" customHeight="1">
      <c r="A321" s="122"/>
      <c r="C321" s="131">
        <v>109</v>
      </c>
      <c r="D321" s="136" t="s">
        <v>757</v>
      </c>
      <c r="E321" s="136" t="s">
        <v>757</v>
      </c>
      <c r="F321" s="136" t="s">
        <v>758</v>
      </c>
      <c r="G321" s="136"/>
    </row>
    <row r="322" spans="1:7" s="121" customFormat="1" ht="15" customHeight="1">
      <c r="A322" s="122"/>
      <c r="C322" s="131">
        <v>110</v>
      </c>
      <c r="D322" s="136" t="s">
        <v>759</v>
      </c>
      <c r="E322" s="136" t="s">
        <v>759</v>
      </c>
      <c r="F322" s="136" t="s">
        <v>760</v>
      </c>
      <c r="G322" s="136"/>
    </row>
    <row r="323" spans="1:7" s="121" customFormat="1" ht="15" customHeight="1">
      <c r="A323" s="122"/>
      <c r="C323" s="131">
        <v>111</v>
      </c>
      <c r="D323" s="136" t="s">
        <v>761</v>
      </c>
      <c r="E323" s="136" t="s">
        <v>761</v>
      </c>
      <c r="F323" s="136" t="s">
        <v>762</v>
      </c>
      <c r="G323" s="136"/>
    </row>
    <row r="324" spans="1:7" s="121" customFormat="1" ht="15" customHeight="1">
      <c r="A324" s="122"/>
      <c r="C324" s="131">
        <v>112</v>
      </c>
      <c r="D324" s="136" t="s">
        <v>763</v>
      </c>
      <c r="E324" s="136" t="s">
        <v>763</v>
      </c>
      <c r="F324" s="136" t="s">
        <v>764</v>
      </c>
      <c r="G324" s="136"/>
    </row>
    <row r="325" spans="1:7" s="121" customFormat="1" ht="15" customHeight="1">
      <c r="A325" s="122"/>
      <c r="C325" s="131">
        <v>113</v>
      </c>
      <c r="D325" s="136" t="s">
        <v>765</v>
      </c>
      <c r="E325" s="136" t="s">
        <v>765</v>
      </c>
      <c r="F325" s="136" t="s">
        <v>766</v>
      </c>
      <c r="G325" s="136"/>
    </row>
    <row r="326" spans="1:7" s="121" customFormat="1" ht="15" customHeight="1">
      <c r="A326" s="122"/>
      <c r="C326" s="131">
        <v>114</v>
      </c>
      <c r="D326" s="136" t="s">
        <v>767</v>
      </c>
      <c r="E326" s="136" t="s">
        <v>767</v>
      </c>
      <c r="F326" s="136" t="s">
        <v>768</v>
      </c>
      <c r="G326" s="136"/>
    </row>
    <row r="327" spans="1:7" s="121" customFormat="1" ht="15" customHeight="1">
      <c r="A327" s="122"/>
      <c r="C327" s="131">
        <v>115</v>
      </c>
      <c r="D327" s="136" t="s">
        <v>769</v>
      </c>
      <c r="E327" s="136" t="s">
        <v>769</v>
      </c>
      <c r="F327" s="136" t="s">
        <v>770</v>
      </c>
      <c r="G327" s="136"/>
    </row>
    <row r="328" spans="1:7" s="121" customFormat="1" ht="15" customHeight="1">
      <c r="A328" s="122"/>
      <c r="C328" s="131">
        <v>116</v>
      </c>
      <c r="D328" s="136" t="s">
        <v>771</v>
      </c>
      <c r="E328" s="136" t="s">
        <v>771</v>
      </c>
      <c r="F328" s="136" t="s">
        <v>772</v>
      </c>
      <c r="G328" s="136"/>
    </row>
    <row r="329" spans="1:7" s="121" customFormat="1" ht="15" customHeight="1">
      <c r="A329" s="122"/>
      <c r="C329" s="131">
        <v>117</v>
      </c>
      <c r="D329" s="136" t="s">
        <v>773</v>
      </c>
      <c r="E329" s="136" t="s">
        <v>773</v>
      </c>
      <c r="F329" s="136" t="s">
        <v>774</v>
      </c>
      <c r="G329" s="136"/>
    </row>
    <row r="330" spans="1:7" s="121" customFormat="1" ht="15" customHeight="1">
      <c r="A330" s="122"/>
      <c r="C330" s="131">
        <v>118</v>
      </c>
      <c r="D330" s="136" t="s">
        <v>775</v>
      </c>
      <c r="E330" s="136" t="s">
        <v>775</v>
      </c>
      <c r="F330" s="136" t="s">
        <v>776</v>
      </c>
      <c r="G330" s="136"/>
    </row>
    <row r="331" spans="1:7" s="121" customFormat="1" ht="15" customHeight="1">
      <c r="A331" s="122"/>
      <c r="C331" s="131">
        <v>119</v>
      </c>
      <c r="D331" s="136" t="s">
        <v>777</v>
      </c>
      <c r="E331" s="136" t="s">
        <v>777</v>
      </c>
      <c r="F331" s="136" t="s">
        <v>778</v>
      </c>
      <c r="G331" s="136"/>
    </row>
    <row r="332" spans="1:7" s="121" customFormat="1" ht="15" customHeight="1">
      <c r="A332" s="122"/>
      <c r="C332" s="131">
        <v>120</v>
      </c>
      <c r="D332" s="136" t="s">
        <v>779</v>
      </c>
      <c r="E332" s="136" t="s">
        <v>779</v>
      </c>
      <c r="F332" s="136" t="s">
        <v>780</v>
      </c>
      <c r="G332" s="136"/>
    </row>
    <row r="333" spans="1:7" s="121" customFormat="1" ht="15" customHeight="1">
      <c r="A333" s="122"/>
      <c r="C333" s="131">
        <v>121</v>
      </c>
      <c r="D333" s="136" t="s">
        <v>781</v>
      </c>
      <c r="E333" s="136" t="s">
        <v>781</v>
      </c>
      <c r="F333" s="136" t="s">
        <v>782</v>
      </c>
      <c r="G333" s="136"/>
    </row>
    <row r="334" spans="1:7" s="121" customFormat="1" ht="15" customHeight="1">
      <c r="A334" s="122"/>
      <c r="C334" s="131">
        <v>122</v>
      </c>
      <c r="D334" s="136" t="s">
        <v>783</v>
      </c>
      <c r="E334" s="136" t="s">
        <v>783</v>
      </c>
      <c r="F334" s="136" t="s">
        <v>784</v>
      </c>
      <c r="G334" s="136"/>
    </row>
    <row r="335" spans="1:7" s="121" customFormat="1" ht="15" customHeight="1">
      <c r="A335" s="122"/>
      <c r="C335" s="131">
        <v>123</v>
      </c>
      <c r="D335" s="136" t="s">
        <v>785</v>
      </c>
      <c r="E335" s="136" t="s">
        <v>785</v>
      </c>
      <c r="F335" s="136" t="s">
        <v>786</v>
      </c>
      <c r="G335" s="136"/>
    </row>
    <row r="336" spans="1:7" s="121" customFormat="1" ht="15" customHeight="1">
      <c r="A336" s="122"/>
      <c r="C336" s="131">
        <v>124</v>
      </c>
      <c r="D336" s="136" t="s">
        <v>787</v>
      </c>
      <c r="E336" s="136" t="s">
        <v>787</v>
      </c>
      <c r="F336" s="136" t="s">
        <v>788</v>
      </c>
      <c r="G336" s="136"/>
    </row>
    <row r="337" spans="1:7" s="121" customFormat="1" ht="15" customHeight="1">
      <c r="A337" s="122"/>
      <c r="C337" s="131">
        <v>125</v>
      </c>
      <c r="D337" s="136" t="s">
        <v>789</v>
      </c>
      <c r="E337" s="136" t="s">
        <v>789</v>
      </c>
      <c r="F337" s="136" t="s">
        <v>790</v>
      </c>
      <c r="G337" s="136"/>
    </row>
    <row r="338" spans="1:7" s="121" customFormat="1" ht="15" customHeight="1">
      <c r="A338" s="122"/>
      <c r="C338" s="131">
        <v>126</v>
      </c>
      <c r="D338" s="136" t="s">
        <v>791</v>
      </c>
      <c r="E338" s="136" t="s">
        <v>791</v>
      </c>
      <c r="F338" s="136" t="s">
        <v>792</v>
      </c>
      <c r="G338" s="136"/>
    </row>
    <row r="339" spans="1:7" s="121" customFormat="1" ht="15" customHeight="1">
      <c r="A339" s="122"/>
      <c r="C339" s="131">
        <v>127</v>
      </c>
      <c r="D339" s="136" t="s">
        <v>793</v>
      </c>
      <c r="E339" s="136" t="s">
        <v>793</v>
      </c>
      <c r="F339" s="136" t="s">
        <v>794</v>
      </c>
      <c r="G339" s="136"/>
    </row>
    <row r="340" spans="1:7" s="121" customFormat="1" ht="15" customHeight="1">
      <c r="A340" s="122"/>
      <c r="C340" s="131">
        <v>128</v>
      </c>
      <c r="D340" s="136" t="s">
        <v>795</v>
      </c>
      <c r="E340" s="136" t="s">
        <v>795</v>
      </c>
      <c r="F340" s="136" t="s">
        <v>796</v>
      </c>
      <c r="G340" s="136"/>
    </row>
    <row r="341" spans="1:7" s="121" customFormat="1" ht="15" customHeight="1">
      <c r="A341" s="122"/>
      <c r="C341" s="131">
        <v>129</v>
      </c>
      <c r="D341" s="136" t="s">
        <v>797</v>
      </c>
      <c r="E341" s="136" t="s">
        <v>797</v>
      </c>
      <c r="F341" s="136" t="s">
        <v>798</v>
      </c>
      <c r="G341" s="136"/>
    </row>
    <row r="342" spans="1:7" s="121" customFormat="1" ht="15" customHeight="1">
      <c r="A342" s="122"/>
      <c r="C342" s="131">
        <v>130</v>
      </c>
      <c r="D342" s="136" t="s">
        <v>799</v>
      </c>
      <c r="E342" s="136" t="s">
        <v>799</v>
      </c>
      <c r="F342" s="136" t="s">
        <v>800</v>
      </c>
      <c r="G342" s="136"/>
    </row>
    <row r="343" spans="1:7" s="121" customFormat="1" ht="15" customHeight="1">
      <c r="A343" s="122"/>
      <c r="C343" s="131">
        <v>131</v>
      </c>
      <c r="D343" s="136" t="s">
        <v>801</v>
      </c>
      <c r="E343" s="136" t="s">
        <v>801</v>
      </c>
      <c r="F343" s="136" t="s">
        <v>802</v>
      </c>
      <c r="G343" s="136"/>
    </row>
    <row r="344" spans="1:7" s="121" customFormat="1" ht="15" customHeight="1">
      <c r="A344" s="122"/>
      <c r="C344" s="131">
        <v>132</v>
      </c>
      <c r="D344" s="136" t="s">
        <v>803</v>
      </c>
      <c r="E344" s="136" t="s">
        <v>803</v>
      </c>
      <c r="F344" s="136" t="s">
        <v>804</v>
      </c>
      <c r="G344" s="136"/>
    </row>
    <row r="345" spans="1:7" s="121" customFormat="1" ht="15" customHeight="1">
      <c r="A345" s="122"/>
      <c r="C345" s="131">
        <v>133</v>
      </c>
      <c r="D345" s="136" t="s">
        <v>805</v>
      </c>
      <c r="E345" s="136" t="s">
        <v>805</v>
      </c>
      <c r="F345" s="136" t="s">
        <v>806</v>
      </c>
      <c r="G345" s="136"/>
    </row>
    <row r="346" spans="1:7" s="121" customFormat="1" ht="15" customHeight="1">
      <c r="A346" s="122"/>
      <c r="C346" s="131">
        <v>134</v>
      </c>
      <c r="D346" s="136" t="s">
        <v>807</v>
      </c>
      <c r="E346" s="136" t="s">
        <v>807</v>
      </c>
      <c r="F346" s="136" t="s">
        <v>808</v>
      </c>
      <c r="G346" s="136"/>
    </row>
    <row r="347" spans="1:7" s="121" customFormat="1" ht="15" customHeight="1">
      <c r="A347" s="122"/>
      <c r="C347" s="131">
        <v>135</v>
      </c>
      <c r="D347" s="136" t="s">
        <v>809</v>
      </c>
      <c r="E347" s="136" t="s">
        <v>809</v>
      </c>
      <c r="F347" s="136" t="s">
        <v>810</v>
      </c>
      <c r="G347" s="136"/>
    </row>
    <row r="348" spans="1:7" s="121" customFormat="1" ht="15" customHeight="1">
      <c r="A348" s="122"/>
      <c r="C348" s="131">
        <v>136</v>
      </c>
      <c r="D348" s="136" t="s">
        <v>811</v>
      </c>
      <c r="E348" s="136" t="s">
        <v>811</v>
      </c>
      <c r="F348" s="136" t="s">
        <v>812</v>
      </c>
      <c r="G348" s="136"/>
    </row>
    <row r="349" spans="1:7" s="121" customFormat="1" ht="15" customHeight="1">
      <c r="A349" s="122"/>
      <c r="C349" s="131">
        <v>137</v>
      </c>
      <c r="D349" s="136" t="s">
        <v>813</v>
      </c>
      <c r="E349" s="136" t="s">
        <v>813</v>
      </c>
      <c r="F349" s="136" t="s">
        <v>814</v>
      </c>
      <c r="G349" s="136"/>
    </row>
    <row r="350" spans="1:7" s="121" customFormat="1" ht="15" customHeight="1">
      <c r="A350" s="122"/>
      <c r="C350" s="131">
        <v>138</v>
      </c>
      <c r="D350" s="136" t="s">
        <v>815</v>
      </c>
      <c r="E350" s="136" t="s">
        <v>815</v>
      </c>
      <c r="F350" s="136" t="s">
        <v>816</v>
      </c>
      <c r="G350" s="136"/>
    </row>
    <row r="351" spans="1:7" s="121" customFormat="1" ht="15" customHeight="1">
      <c r="A351" s="122"/>
      <c r="C351" s="131">
        <v>139</v>
      </c>
      <c r="D351" s="136" t="s">
        <v>817</v>
      </c>
      <c r="E351" s="136" t="s">
        <v>817</v>
      </c>
      <c r="F351" s="136" t="s">
        <v>818</v>
      </c>
      <c r="G351" s="136"/>
    </row>
    <row r="352" spans="1:7" s="121" customFormat="1" ht="15" customHeight="1">
      <c r="A352" s="122"/>
      <c r="C352" s="131">
        <v>140</v>
      </c>
      <c r="D352" s="136" t="s">
        <v>819</v>
      </c>
      <c r="E352" s="136" t="s">
        <v>819</v>
      </c>
      <c r="F352" s="136" t="s">
        <v>820</v>
      </c>
      <c r="G352" s="136"/>
    </row>
    <row r="353" spans="1:7" s="121" customFormat="1" ht="15" customHeight="1">
      <c r="A353" s="122"/>
      <c r="C353" s="131">
        <v>141</v>
      </c>
      <c r="D353" s="136" t="s">
        <v>821</v>
      </c>
      <c r="E353" s="136" t="s">
        <v>821</v>
      </c>
      <c r="F353" s="136" t="s">
        <v>822</v>
      </c>
      <c r="G353" s="136"/>
    </row>
    <row r="354" spans="1:7" s="121" customFormat="1" ht="15" customHeight="1">
      <c r="A354" s="122"/>
      <c r="C354" s="131">
        <v>142</v>
      </c>
      <c r="D354" s="136" t="s">
        <v>823</v>
      </c>
      <c r="E354" s="136" t="s">
        <v>823</v>
      </c>
      <c r="F354" s="136" t="s">
        <v>824</v>
      </c>
      <c r="G354" s="136"/>
    </row>
    <row r="355" spans="1:7" s="121" customFormat="1" ht="15" customHeight="1">
      <c r="A355" s="122"/>
      <c r="C355" s="131">
        <v>143</v>
      </c>
      <c r="D355" s="136" t="s">
        <v>825</v>
      </c>
      <c r="E355" s="136" t="s">
        <v>825</v>
      </c>
      <c r="F355" s="136" t="s">
        <v>826</v>
      </c>
      <c r="G355" s="136"/>
    </row>
    <row r="356" spans="1:7" s="121" customFormat="1" ht="15" customHeight="1">
      <c r="A356" s="122"/>
      <c r="C356" s="131">
        <v>144</v>
      </c>
      <c r="D356" s="136" t="s">
        <v>827</v>
      </c>
      <c r="E356" s="136" t="s">
        <v>827</v>
      </c>
      <c r="F356" s="136" t="s">
        <v>828</v>
      </c>
      <c r="G356" s="136"/>
    </row>
    <row r="357" spans="1:7" s="121" customFormat="1" ht="15" customHeight="1">
      <c r="A357" s="122"/>
      <c r="C357" s="131">
        <v>145</v>
      </c>
      <c r="D357" s="136" t="s">
        <v>829</v>
      </c>
      <c r="E357" s="136" t="s">
        <v>829</v>
      </c>
      <c r="F357" s="136" t="s">
        <v>830</v>
      </c>
      <c r="G357" s="136"/>
    </row>
    <row r="358" spans="1:7" s="121" customFormat="1" ht="15" customHeight="1">
      <c r="A358" s="122"/>
      <c r="C358" s="131">
        <v>146</v>
      </c>
      <c r="D358" s="136" t="s">
        <v>831</v>
      </c>
      <c r="E358" s="136" t="s">
        <v>831</v>
      </c>
      <c r="F358" s="136" t="s">
        <v>832</v>
      </c>
      <c r="G358" s="136"/>
    </row>
    <row r="359" spans="1:7" s="121" customFormat="1" ht="15" customHeight="1">
      <c r="A359" s="122"/>
      <c r="C359" s="131">
        <v>147</v>
      </c>
      <c r="D359" s="136" t="s">
        <v>833</v>
      </c>
      <c r="E359" s="136" t="s">
        <v>833</v>
      </c>
      <c r="F359" s="136" t="s">
        <v>834</v>
      </c>
      <c r="G359" s="136"/>
    </row>
    <row r="360" spans="1:7" s="121" customFormat="1" ht="15" customHeight="1">
      <c r="A360" s="122"/>
      <c r="C360" s="131">
        <v>148</v>
      </c>
      <c r="D360" s="136" t="s">
        <v>835</v>
      </c>
      <c r="E360" s="136" t="s">
        <v>835</v>
      </c>
      <c r="F360" s="136" t="s">
        <v>836</v>
      </c>
      <c r="G360" s="136"/>
    </row>
    <row r="361" spans="1:7" s="121" customFormat="1" ht="15" customHeight="1">
      <c r="A361" s="122"/>
      <c r="C361" s="131">
        <v>149</v>
      </c>
      <c r="D361" s="136" t="s">
        <v>837</v>
      </c>
      <c r="E361" s="136" t="s">
        <v>837</v>
      </c>
      <c r="F361" s="136" t="s">
        <v>838</v>
      </c>
      <c r="G361" s="136"/>
    </row>
    <row r="362" spans="1:7" s="121" customFormat="1" ht="15" customHeight="1">
      <c r="A362" s="122"/>
      <c r="C362" s="131">
        <v>150</v>
      </c>
      <c r="D362" s="136" t="s">
        <v>839</v>
      </c>
      <c r="E362" s="136" t="s">
        <v>839</v>
      </c>
      <c r="F362" s="136" t="s">
        <v>840</v>
      </c>
      <c r="G362" s="136"/>
    </row>
    <row r="363" spans="1:7" s="121" customFormat="1" ht="15" customHeight="1">
      <c r="A363" s="122"/>
      <c r="C363" s="131">
        <v>151</v>
      </c>
      <c r="D363" s="136" t="s">
        <v>841</v>
      </c>
      <c r="E363" s="136" t="s">
        <v>841</v>
      </c>
      <c r="F363" s="136" t="s">
        <v>842</v>
      </c>
      <c r="G363" s="136"/>
    </row>
    <row r="364" spans="1:7" s="121" customFormat="1" ht="15" customHeight="1">
      <c r="A364" s="122"/>
      <c r="C364" s="131">
        <v>152</v>
      </c>
      <c r="D364" s="136" t="s">
        <v>843</v>
      </c>
      <c r="E364" s="136" t="s">
        <v>843</v>
      </c>
      <c r="F364" s="136" t="s">
        <v>844</v>
      </c>
      <c r="G364" s="136"/>
    </row>
    <row r="365" spans="1:7" s="121" customFormat="1" ht="15" customHeight="1">
      <c r="A365" s="122"/>
      <c r="C365" s="131">
        <v>153</v>
      </c>
      <c r="D365" s="136" t="s">
        <v>845</v>
      </c>
      <c r="E365" s="136" t="s">
        <v>845</v>
      </c>
      <c r="F365" s="136" t="s">
        <v>846</v>
      </c>
      <c r="G365" s="136"/>
    </row>
    <row r="366" spans="1:7" s="121" customFormat="1" ht="15" customHeight="1">
      <c r="A366" s="122"/>
      <c r="C366" s="131">
        <v>154</v>
      </c>
      <c r="D366" s="136" t="s">
        <v>847</v>
      </c>
      <c r="E366" s="136" t="s">
        <v>847</v>
      </c>
      <c r="F366" s="136" t="s">
        <v>848</v>
      </c>
      <c r="G366" s="136"/>
    </row>
    <row r="367" spans="1:7" s="121" customFormat="1" ht="15" customHeight="1">
      <c r="A367" s="122"/>
      <c r="C367" s="131">
        <v>155</v>
      </c>
      <c r="D367" s="136" t="s">
        <v>849</v>
      </c>
      <c r="E367" s="136" t="s">
        <v>849</v>
      </c>
      <c r="F367" s="136" t="s">
        <v>850</v>
      </c>
      <c r="G367" s="136"/>
    </row>
    <row r="368" spans="1:7" s="121" customFormat="1" ht="15" customHeight="1">
      <c r="A368" s="122"/>
      <c r="C368" s="131">
        <v>156</v>
      </c>
      <c r="D368" s="136" t="s">
        <v>851</v>
      </c>
      <c r="E368" s="136" t="s">
        <v>851</v>
      </c>
      <c r="F368" s="136" t="s">
        <v>852</v>
      </c>
      <c r="G368" s="136"/>
    </row>
    <row r="369" spans="1:7" s="121" customFormat="1" ht="15" customHeight="1">
      <c r="A369" s="122"/>
      <c r="C369" s="131">
        <v>157</v>
      </c>
      <c r="D369" s="136" t="s">
        <v>853</v>
      </c>
      <c r="E369" s="136" t="s">
        <v>853</v>
      </c>
      <c r="F369" s="136" t="s">
        <v>854</v>
      </c>
      <c r="G369" s="136"/>
    </row>
    <row r="370" spans="1:7" s="121" customFormat="1" ht="15" customHeight="1">
      <c r="A370" s="122"/>
      <c r="C370" s="131">
        <v>158</v>
      </c>
      <c r="D370" s="136" t="s">
        <v>855</v>
      </c>
      <c r="E370" s="136" t="s">
        <v>855</v>
      </c>
      <c r="F370" s="136" t="s">
        <v>856</v>
      </c>
      <c r="G370" s="136"/>
    </row>
    <row r="371" spans="1:7" s="121" customFormat="1" ht="15" customHeight="1">
      <c r="A371" s="122"/>
      <c r="C371" s="131">
        <v>159</v>
      </c>
      <c r="D371" s="136" t="s">
        <v>857</v>
      </c>
      <c r="E371" s="136" t="s">
        <v>857</v>
      </c>
      <c r="F371" s="136" t="s">
        <v>858</v>
      </c>
      <c r="G371" s="136"/>
    </row>
    <row r="372" spans="1:7" s="121" customFormat="1" ht="15" customHeight="1">
      <c r="A372" s="122"/>
      <c r="C372" s="131">
        <v>160</v>
      </c>
      <c r="D372" s="136" t="s">
        <v>859</v>
      </c>
      <c r="E372" s="136" t="s">
        <v>859</v>
      </c>
      <c r="F372" s="136" t="s">
        <v>860</v>
      </c>
      <c r="G372" s="136"/>
    </row>
    <row r="373" spans="1:7" s="121" customFormat="1" ht="15" customHeight="1">
      <c r="A373" s="122"/>
      <c r="C373" s="131">
        <v>161</v>
      </c>
      <c r="D373" s="136" t="s">
        <v>861</v>
      </c>
      <c r="E373" s="136" t="s">
        <v>861</v>
      </c>
      <c r="F373" s="136" t="s">
        <v>862</v>
      </c>
      <c r="G373" s="136"/>
    </row>
    <row r="374" spans="1:7" s="121" customFormat="1" ht="15" customHeight="1">
      <c r="A374" s="122"/>
      <c r="C374" s="131">
        <v>162</v>
      </c>
      <c r="D374" s="136" t="s">
        <v>863</v>
      </c>
      <c r="E374" s="136" t="s">
        <v>863</v>
      </c>
      <c r="F374" s="136" t="s">
        <v>864</v>
      </c>
      <c r="G374" s="136"/>
    </row>
    <row r="375" spans="1:7" s="121" customFormat="1" ht="15" customHeight="1">
      <c r="A375" s="122"/>
      <c r="C375" s="131">
        <v>163</v>
      </c>
      <c r="D375" s="136" t="s">
        <v>865</v>
      </c>
      <c r="E375" s="136" t="s">
        <v>865</v>
      </c>
      <c r="F375" s="136" t="s">
        <v>866</v>
      </c>
      <c r="G375" s="136"/>
    </row>
    <row r="376" spans="1:7" s="121" customFormat="1" ht="15" customHeight="1">
      <c r="A376" s="122"/>
      <c r="C376" s="131">
        <v>164</v>
      </c>
      <c r="D376" s="136" t="s">
        <v>867</v>
      </c>
      <c r="E376" s="136" t="s">
        <v>867</v>
      </c>
      <c r="F376" s="136" t="s">
        <v>868</v>
      </c>
      <c r="G376" s="136"/>
    </row>
    <row r="377" spans="1:7" s="121" customFormat="1" ht="15" customHeight="1">
      <c r="A377" s="122"/>
      <c r="C377" s="131">
        <v>165</v>
      </c>
      <c r="D377" s="136" t="s">
        <v>869</v>
      </c>
      <c r="E377" s="136" t="s">
        <v>869</v>
      </c>
      <c r="F377" s="136" t="s">
        <v>870</v>
      </c>
      <c r="G377" s="136"/>
    </row>
    <row r="378" spans="1:7" s="121" customFormat="1" ht="15" customHeight="1">
      <c r="A378" s="122"/>
      <c r="C378" s="131">
        <v>166</v>
      </c>
      <c r="D378" s="136" t="s">
        <v>871</v>
      </c>
      <c r="E378" s="136" t="s">
        <v>871</v>
      </c>
      <c r="F378" s="136" t="s">
        <v>872</v>
      </c>
      <c r="G378" s="136"/>
    </row>
    <row r="379" spans="1:7" s="121" customFormat="1" ht="15" customHeight="1">
      <c r="A379" s="122"/>
      <c r="C379" s="131">
        <v>167</v>
      </c>
      <c r="D379" s="136" t="s">
        <v>873</v>
      </c>
      <c r="E379" s="136" t="s">
        <v>873</v>
      </c>
      <c r="F379" s="136" t="s">
        <v>874</v>
      </c>
      <c r="G379" s="136"/>
    </row>
    <row r="380" spans="1:7" s="121" customFormat="1" ht="15" customHeight="1">
      <c r="A380" s="122"/>
      <c r="C380" s="131">
        <v>168</v>
      </c>
      <c r="D380" s="136" t="s">
        <v>875</v>
      </c>
      <c r="E380" s="136" t="s">
        <v>875</v>
      </c>
      <c r="F380" s="136" t="s">
        <v>876</v>
      </c>
      <c r="G380" s="136"/>
    </row>
    <row r="381" spans="1:7" s="121" customFormat="1" ht="15" customHeight="1">
      <c r="A381" s="122"/>
      <c r="C381" s="131">
        <v>169</v>
      </c>
      <c r="D381" s="136" t="s">
        <v>877</v>
      </c>
      <c r="E381" s="136" t="s">
        <v>877</v>
      </c>
      <c r="F381" s="136" t="s">
        <v>878</v>
      </c>
      <c r="G381" s="136"/>
    </row>
    <row r="382" spans="1:7" s="121" customFormat="1" ht="15" customHeight="1">
      <c r="A382" s="122"/>
      <c r="C382" s="131">
        <v>170</v>
      </c>
      <c r="D382" s="136" t="s">
        <v>879</v>
      </c>
      <c r="E382" s="136" t="s">
        <v>879</v>
      </c>
      <c r="F382" s="136" t="s">
        <v>880</v>
      </c>
      <c r="G382" s="136"/>
    </row>
    <row r="383" spans="1:7" s="121" customFormat="1" ht="15" customHeight="1">
      <c r="A383" s="122"/>
      <c r="C383" s="131">
        <v>171</v>
      </c>
      <c r="D383" s="136" t="s">
        <v>881</v>
      </c>
      <c r="E383" s="136" t="s">
        <v>881</v>
      </c>
      <c r="F383" s="136" t="s">
        <v>882</v>
      </c>
      <c r="G383" s="136"/>
    </row>
    <row r="384" spans="1:7" s="121" customFormat="1" ht="15" customHeight="1">
      <c r="A384" s="122"/>
      <c r="C384" s="131">
        <v>172</v>
      </c>
      <c r="D384" s="136" t="s">
        <v>883</v>
      </c>
      <c r="E384" s="136" t="s">
        <v>883</v>
      </c>
      <c r="F384" s="136" t="s">
        <v>884</v>
      </c>
      <c r="G384" s="136"/>
    </row>
    <row r="385" spans="1:7" s="121" customFormat="1" ht="15" customHeight="1">
      <c r="A385" s="122"/>
      <c r="C385" s="131">
        <v>173</v>
      </c>
      <c r="D385" s="136" t="s">
        <v>885</v>
      </c>
      <c r="E385" s="136" t="s">
        <v>885</v>
      </c>
      <c r="F385" s="136" t="s">
        <v>886</v>
      </c>
      <c r="G385" s="136"/>
    </row>
    <row r="386" spans="1:7" s="121" customFormat="1" ht="15" customHeight="1">
      <c r="A386" s="122"/>
      <c r="C386" s="131">
        <v>174</v>
      </c>
      <c r="D386" s="136" t="s">
        <v>887</v>
      </c>
      <c r="E386" s="136" t="s">
        <v>887</v>
      </c>
      <c r="F386" s="136" t="s">
        <v>888</v>
      </c>
      <c r="G386" s="136"/>
    </row>
    <row r="387" spans="1:7" s="121" customFormat="1" ht="15" customHeight="1">
      <c r="A387" s="122"/>
      <c r="C387" s="131">
        <v>175</v>
      </c>
      <c r="D387" s="136" t="s">
        <v>889</v>
      </c>
      <c r="E387" s="136" t="s">
        <v>889</v>
      </c>
      <c r="F387" s="136" t="s">
        <v>890</v>
      </c>
      <c r="G387" s="136"/>
    </row>
    <row r="388" spans="1:7" s="121" customFormat="1" ht="15" customHeight="1">
      <c r="A388" s="122"/>
      <c r="C388" s="131">
        <v>176</v>
      </c>
      <c r="D388" s="136" t="s">
        <v>891</v>
      </c>
      <c r="E388" s="136" t="s">
        <v>891</v>
      </c>
      <c r="F388" s="136" t="s">
        <v>892</v>
      </c>
      <c r="G388" s="136"/>
    </row>
    <row r="389" spans="1:7" s="121" customFormat="1" ht="15" customHeight="1">
      <c r="A389" s="122"/>
      <c r="C389" s="131">
        <v>177</v>
      </c>
      <c r="D389" s="136" t="s">
        <v>893</v>
      </c>
      <c r="E389" s="136" t="s">
        <v>893</v>
      </c>
      <c r="F389" s="136" t="s">
        <v>894</v>
      </c>
      <c r="G389" s="136"/>
    </row>
    <row r="390" spans="1:7" s="121" customFormat="1" ht="15" customHeight="1">
      <c r="A390" s="122"/>
      <c r="C390" s="131">
        <v>178</v>
      </c>
      <c r="D390" s="136" t="s">
        <v>895</v>
      </c>
      <c r="E390" s="136" t="s">
        <v>895</v>
      </c>
      <c r="F390" s="136" t="s">
        <v>896</v>
      </c>
      <c r="G390" s="136"/>
    </row>
    <row r="391" spans="1:7" s="121" customFormat="1" ht="15" customHeight="1">
      <c r="A391" s="122"/>
      <c r="C391" s="131">
        <v>179</v>
      </c>
      <c r="D391" s="136" t="s">
        <v>897</v>
      </c>
      <c r="E391" s="136" t="s">
        <v>897</v>
      </c>
      <c r="F391" s="136" t="s">
        <v>898</v>
      </c>
      <c r="G391" s="136"/>
    </row>
    <row r="392" spans="1:7" s="121" customFormat="1" ht="15" customHeight="1">
      <c r="A392" s="122"/>
      <c r="C392" s="131">
        <v>180</v>
      </c>
      <c r="D392" s="136" t="s">
        <v>899</v>
      </c>
      <c r="E392" s="136" t="s">
        <v>899</v>
      </c>
      <c r="F392" s="136" t="s">
        <v>900</v>
      </c>
      <c r="G392" s="136"/>
    </row>
    <row r="393" spans="1:7" s="121" customFormat="1" ht="15" customHeight="1">
      <c r="A393" s="122"/>
      <c r="C393" s="131">
        <v>181</v>
      </c>
      <c r="D393" s="136" t="s">
        <v>901</v>
      </c>
      <c r="E393" s="136" t="s">
        <v>901</v>
      </c>
      <c r="F393" s="136" t="s">
        <v>902</v>
      </c>
      <c r="G393" s="136"/>
    </row>
    <row r="394" spans="1:7" s="121" customFormat="1" ht="15" customHeight="1">
      <c r="A394" s="122"/>
      <c r="C394" s="131">
        <v>182</v>
      </c>
      <c r="D394" s="136" t="s">
        <v>903</v>
      </c>
      <c r="E394" s="136" t="s">
        <v>903</v>
      </c>
      <c r="F394" s="136" t="s">
        <v>904</v>
      </c>
      <c r="G394" s="136"/>
    </row>
    <row r="395" spans="1:7" s="121" customFormat="1" ht="15" customHeight="1">
      <c r="A395" s="122"/>
      <c r="C395" s="131">
        <v>183</v>
      </c>
      <c r="D395" s="136" t="s">
        <v>905</v>
      </c>
      <c r="E395" s="136" t="s">
        <v>905</v>
      </c>
      <c r="F395" s="136" t="s">
        <v>906</v>
      </c>
      <c r="G395" s="136"/>
    </row>
    <row r="396" spans="1:7" s="121" customFormat="1" ht="15" customHeight="1">
      <c r="A396" s="122"/>
      <c r="C396" s="131">
        <v>184</v>
      </c>
      <c r="D396" s="136" t="s">
        <v>907</v>
      </c>
      <c r="E396" s="136" t="s">
        <v>907</v>
      </c>
      <c r="F396" s="136" t="s">
        <v>908</v>
      </c>
      <c r="G396" s="136"/>
    </row>
    <row r="397" spans="1:7" s="121" customFormat="1" ht="15" customHeight="1">
      <c r="A397" s="122"/>
      <c r="C397" s="131">
        <v>185</v>
      </c>
      <c r="D397" s="136" t="s">
        <v>909</v>
      </c>
      <c r="E397" s="136" t="s">
        <v>909</v>
      </c>
      <c r="F397" s="136" t="s">
        <v>910</v>
      </c>
      <c r="G397" s="136"/>
    </row>
    <row r="398" spans="1:7" s="121" customFormat="1" ht="15" customHeight="1">
      <c r="A398" s="122"/>
      <c r="C398" s="131">
        <v>186</v>
      </c>
      <c r="D398" s="136" t="s">
        <v>911</v>
      </c>
      <c r="E398" s="136" t="s">
        <v>911</v>
      </c>
      <c r="F398" s="136" t="s">
        <v>912</v>
      </c>
      <c r="G398" s="136"/>
    </row>
    <row r="399" spans="1:7" s="121" customFormat="1" ht="15" customHeight="1">
      <c r="A399" s="122"/>
      <c r="C399" s="131">
        <v>187</v>
      </c>
      <c r="D399" s="136" t="s">
        <v>913</v>
      </c>
      <c r="E399" s="136" t="s">
        <v>913</v>
      </c>
      <c r="F399" s="136" t="s">
        <v>914</v>
      </c>
      <c r="G399" s="136"/>
    </row>
    <row r="400" spans="1:7" s="121" customFormat="1" ht="15" customHeight="1">
      <c r="A400" s="122"/>
      <c r="C400" s="131">
        <v>188</v>
      </c>
      <c r="D400" s="136" t="s">
        <v>915</v>
      </c>
      <c r="E400" s="136" t="s">
        <v>915</v>
      </c>
      <c r="F400" s="136" t="s">
        <v>916</v>
      </c>
      <c r="G400" s="136"/>
    </row>
    <row r="401" spans="1:7" s="121" customFormat="1" ht="15" customHeight="1">
      <c r="A401" s="122"/>
      <c r="C401" s="131">
        <v>189</v>
      </c>
      <c r="D401" s="136" t="s">
        <v>917</v>
      </c>
      <c r="E401" s="136" t="s">
        <v>917</v>
      </c>
      <c r="F401" s="136" t="s">
        <v>918</v>
      </c>
      <c r="G401" s="136"/>
    </row>
    <row r="402" spans="1:7" s="121" customFormat="1" ht="15" customHeight="1">
      <c r="A402" s="122"/>
      <c r="C402" s="131">
        <v>190</v>
      </c>
      <c r="D402" s="136" t="s">
        <v>919</v>
      </c>
      <c r="E402" s="136" t="s">
        <v>919</v>
      </c>
      <c r="F402" s="136" t="s">
        <v>920</v>
      </c>
      <c r="G402" s="136"/>
    </row>
    <row r="403" spans="1:7" s="121" customFormat="1" ht="15" customHeight="1">
      <c r="A403" s="122"/>
      <c r="C403" s="131">
        <v>191</v>
      </c>
      <c r="D403" s="136" t="s">
        <v>921</v>
      </c>
      <c r="E403" s="136" t="s">
        <v>921</v>
      </c>
      <c r="F403" s="136" t="s">
        <v>922</v>
      </c>
      <c r="G403" s="136"/>
    </row>
    <row r="404" spans="1:7" s="121" customFormat="1" ht="15" customHeight="1">
      <c r="A404" s="122"/>
      <c r="C404" s="131">
        <v>192</v>
      </c>
      <c r="D404" s="136" t="s">
        <v>923</v>
      </c>
      <c r="E404" s="136" t="s">
        <v>923</v>
      </c>
      <c r="F404" s="136" t="s">
        <v>924</v>
      </c>
      <c r="G404" s="136"/>
    </row>
    <row r="405" spans="1:7" s="121" customFormat="1" ht="15" customHeight="1">
      <c r="A405" s="122"/>
      <c r="C405" s="131">
        <v>193</v>
      </c>
      <c r="D405" s="136" t="s">
        <v>925</v>
      </c>
      <c r="E405" s="136" t="s">
        <v>925</v>
      </c>
      <c r="F405" s="136" t="s">
        <v>926</v>
      </c>
      <c r="G405" s="136"/>
    </row>
    <row r="406" spans="1:7" s="121" customFormat="1" ht="15" customHeight="1">
      <c r="A406" s="122"/>
      <c r="C406" s="131">
        <v>194</v>
      </c>
      <c r="D406" s="136" t="s">
        <v>927</v>
      </c>
      <c r="E406" s="136" t="s">
        <v>927</v>
      </c>
      <c r="F406" s="136" t="s">
        <v>928</v>
      </c>
      <c r="G406" s="136"/>
    </row>
    <row r="407" spans="1:7" s="121" customFormat="1" ht="15" customHeight="1">
      <c r="A407" s="122"/>
      <c r="C407" s="131">
        <v>195</v>
      </c>
      <c r="D407" s="136" t="s">
        <v>929</v>
      </c>
      <c r="E407" s="136" t="s">
        <v>929</v>
      </c>
      <c r="F407" s="136" t="s">
        <v>930</v>
      </c>
      <c r="G407" s="136"/>
    </row>
    <row r="408" spans="1:7" s="121" customFormat="1" ht="15" customHeight="1">
      <c r="A408" s="122"/>
      <c r="C408" s="131">
        <v>196</v>
      </c>
      <c r="D408" s="136" t="s">
        <v>931</v>
      </c>
      <c r="E408" s="136" t="s">
        <v>931</v>
      </c>
      <c r="F408" s="136" t="s">
        <v>932</v>
      </c>
      <c r="G408" s="136"/>
    </row>
    <row r="409" spans="1:7" s="121" customFormat="1" ht="15" customHeight="1">
      <c r="A409" s="122"/>
      <c r="C409" s="131">
        <v>197</v>
      </c>
      <c r="D409" s="136" t="s">
        <v>933</v>
      </c>
      <c r="E409" s="136" t="s">
        <v>933</v>
      </c>
      <c r="F409" s="136" t="s">
        <v>934</v>
      </c>
      <c r="G409" s="136"/>
    </row>
    <row r="410" spans="1:7" s="121" customFormat="1" ht="15" customHeight="1">
      <c r="A410" s="122"/>
      <c r="C410" s="131">
        <v>198</v>
      </c>
      <c r="D410" s="136" t="s">
        <v>935</v>
      </c>
      <c r="E410" s="136" t="s">
        <v>935</v>
      </c>
      <c r="F410" s="136" t="s">
        <v>936</v>
      </c>
      <c r="G410" s="136"/>
    </row>
    <row r="411" spans="1:7" s="121" customFormat="1" ht="15" customHeight="1">
      <c r="A411" s="122"/>
      <c r="C411" s="131">
        <v>199</v>
      </c>
      <c r="D411" s="136" t="s">
        <v>937</v>
      </c>
      <c r="E411" s="136" t="s">
        <v>937</v>
      </c>
      <c r="F411" s="136" t="s">
        <v>938</v>
      </c>
      <c r="G411" s="136"/>
    </row>
    <row r="412" spans="1:7" s="121" customFormat="1" ht="15" customHeight="1">
      <c r="A412" s="122"/>
      <c r="C412" s="131">
        <v>200</v>
      </c>
      <c r="D412" s="136" t="s">
        <v>939</v>
      </c>
      <c r="E412" s="136" t="s">
        <v>939</v>
      </c>
      <c r="F412" s="136" t="s">
        <v>940</v>
      </c>
      <c r="G412" s="136"/>
    </row>
    <row r="413" spans="1:7" s="121" customFormat="1" ht="15" customHeight="1">
      <c r="A413" s="122"/>
      <c r="C413" s="131">
        <v>201</v>
      </c>
      <c r="D413" s="136" t="s">
        <v>941</v>
      </c>
      <c r="E413" s="136" t="s">
        <v>941</v>
      </c>
      <c r="F413" s="136" t="s">
        <v>942</v>
      </c>
      <c r="G413" s="136"/>
    </row>
    <row r="414" spans="1:7" s="121" customFormat="1" ht="15" customHeight="1">
      <c r="A414" s="122"/>
      <c r="C414" s="131">
        <v>202</v>
      </c>
      <c r="D414" s="136" t="s">
        <v>943</v>
      </c>
      <c r="E414" s="136" t="s">
        <v>943</v>
      </c>
      <c r="F414" s="136" t="s">
        <v>944</v>
      </c>
      <c r="G414" s="136"/>
    </row>
    <row r="415" spans="1:7" s="121" customFormat="1" ht="15" customHeight="1">
      <c r="A415" s="122"/>
      <c r="C415" s="131">
        <v>203</v>
      </c>
      <c r="D415" s="136" t="s">
        <v>945</v>
      </c>
      <c r="E415" s="136" t="s">
        <v>945</v>
      </c>
      <c r="F415" s="136" t="s">
        <v>946</v>
      </c>
      <c r="G415" s="136"/>
    </row>
    <row r="416" spans="1:7" s="121" customFormat="1" ht="15" customHeight="1">
      <c r="A416" s="122"/>
      <c r="C416" s="131">
        <v>204</v>
      </c>
      <c r="D416" s="136" t="s">
        <v>947</v>
      </c>
      <c r="E416" s="136" t="s">
        <v>947</v>
      </c>
      <c r="F416" s="136" t="s">
        <v>948</v>
      </c>
      <c r="G416" s="136"/>
    </row>
    <row r="417" spans="1:7" s="121" customFormat="1" ht="15" customHeight="1">
      <c r="A417" s="122"/>
      <c r="C417" s="131">
        <v>205</v>
      </c>
      <c r="D417" s="136" t="s">
        <v>949</v>
      </c>
      <c r="E417" s="136" t="s">
        <v>949</v>
      </c>
      <c r="F417" s="136" t="s">
        <v>950</v>
      </c>
      <c r="G417" s="136"/>
    </row>
    <row r="418" spans="1:7" s="121" customFormat="1" ht="15" customHeight="1">
      <c r="A418" s="122"/>
      <c r="C418" s="131">
        <v>206</v>
      </c>
      <c r="D418" s="136" t="s">
        <v>951</v>
      </c>
      <c r="E418" s="136" t="s">
        <v>951</v>
      </c>
      <c r="F418" s="136" t="s">
        <v>952</v>
      </c>
      <c r="G418" s="136"/>
    </row>
    <row r="419" spans="1:7" s="121" customFormat="1" ht="15" customHeight="1">
      <c r="A419" s="122"/>
      <c r="C419" s="131">
        <v>207</v>
      </c>
      <c r="D419" s="136" t="s">
        <v>953</v>
      </c>
      <c r="E419" s="136" t="s">
        <v>953</v>
      </c>
      <c r="F419" s="136" t="s">
        <v>954</v>
      </c>
      <c r="G419" s="136"/>
    </row>
    <row r="420" spans="1:7" s="121" customFormat="1" ht="15" customHeight="1">
      <c r="A420" s="122"/>
      <c r="C420" s="131">
        <v>208</v>
      </c>
      <c r="D420" s="136" t="s">
        <v>955</v>
      </c>
      <c r="E420" s="136" t="s">
        <v>955</v>
      </c>
      <c r="F420" s="136" t="s">
        <v>956</v>
      </c>
      <c r="G420" s="136"/>
    </row>
    <row r="421" spans="1:7" s="121" customFormat="1" ht="15" customHeight="1">
      <c r="A421" s="122"/>
      <c r="C421" s="131">
        <v>209</v>
      </c>
      <c r="D421" s="136" t="s">
        <v>957</v>
      </c>
      <c r="E421" s="136" t="s">
        <v>957</v>
      </c>
      <c r="F421" s="136" t="s">
        <v>958</v>
      </c>
      <c r="G421" s="136"/>
    </row>
    <row r="422" spans="1:7" s="121" customFormat="1" ht="15" customHeight="1">
      <c r="A422" s="122"/>
      <c r="C422" s="131">
        <v>210</v>
      </c>
      <c r="D422" s="136" t="s">
        <v>959</v>
      </c>
      <c r="E422" s="136" t="s">
        <v>959</v>
      </c>
      <c r="F422" s="136" t="s">
        <v>960</v>
      </c>
      <c r="G422" s="136"/>
    </row>
    <row r="423" spans="1:7" s="121" customFormat="1" ht="15" customHeight="1">
      <c r="A423" s="122"/>
      <c r="C423" s="131">
        <v>211</v>
      </c>
      <c r="D423" s="136" t="s">
        <v>961</v>
      </c>
      <c r="E423" s="136" t="s">
        <v>961</v>
      </c>
      <c r="F423" s="136" t="s">
        <v>962</v>
      </c>
      <c r="G423" s="136"/>
    </row>
    <row r="424" spans="1:7" s="121" customFormat="1" ht="15" customHeight="1">
      <c r="A424" s="122"/>
      <c r="C424" s="131">
        <v>212</v>
      </c>
      <c r="D424" s="136" t="s">
        <v>963</v>
      </c>
      <c r="E424" s="136" t="s">
        <v>963</v>
      </c>
      <c r="F424" s="136" t="s">
        <v>964</v>
      </c>
      <c r="G424" s="136"/>
    </row>
    <row r="425" spans="1:7" s="121" customFormat="1" ht="15" customHeight="1">
      <c r="A425" s="122"/>
      <c r="C425" s="131">
        <v>213</v>
      </c>
      <c r="D425" s="136" t="s">
        <v>965</v>
      </c>
      <c r="E425" s="136" t="s">
        <v>965</v>
      </c>
      <c r="F425" s="136" t="s">
        <v>966</v>
      </c>
      <c r="G425" s="136"/>
    </row>
    <row r="426" spans="1:7" s="121" customFormat="1" ht="15" customHeight="1">
      <c r="A426" s="122"/>
      <c r="C426" s="131">
        <v>214</v>
      </c>
      <c r="D426" s="136" t="s">
        <v>967</v>
      </c>
      <c r="E426" s="136" t="s">
        <v>967</v>
      </c>
      <c r="F426" s="136" t="s">
        <v>968</v>
      </c>
      <c r="G426" s="136"/>
    </row>
    <row r="427" spans="1:7" s="121" customFormat="1" ht="15" customHeight="1">
      <c r="A427" s="122"/>
      <c r="C427" s="131">
        <v>215</v>
      </c>
      <c r="D427" s="136" t="s">
        <v>969</v>
      </c>
      <c r="E427" s="136" t="s">
        <v>969</v>
      </c>
      <c r="F427" s="136" t="s">
        <v>970</v>
      </c>
      <c r="G427" s="136"/>
    </row>
    <row r="428" spans="1:7" s="121" customFormat="1" ht="15" customHeight="1">
      <c r="A428" s="122"/>
      <c r="C428" s="131">
        <v>216</v>
      </c>
      <c r="D428" s="136" t="s">
        <v>971</v>
      </c>
      <c r="E428" s="136" t="s">
        <v>971</v>
      </c>
      <c r="F428" s="136" t="s">
        <v>972</v>
      </c>
      <c r="G428" s="136"/>
    </row>
    <row r="429" spans="1:7" s="121" customFormat="1" ht="15" customHeight="1">
      <c r="A429" s="122"/>
      <c r="C429" s="131">
        <v>217</v>
      </c>
      <c r="D429" s="136" t="s">
        <v>973</v>
      </c>
      <c r="E429" s="136" t="s">
        <v>973</v>
      </c>
      <c r="F429" s="136" t="s">
        <v>974</v>
      </c>
      <c r="G429" s="136"/>
    </row>
    <row r="430" spans="1:7" s="121" customFormat="1" ht="15" customHeight="1">
      <c r="A430" s="122"/>
      <c r="C430" s="131">
        <v>218</v>
      </c>
      <c r="D430" s="136" t="s">
        <v>975</v>
      </c>
      <c r="E430" s="136" t="s">
        <v>975</v>
      </c>
      <c r="F430" s="136" t="s">
        <v>976</v>
      </c>
      <c r="G430" s="136"/>
    </row>
    <row r="431" spans="1:7" s="121" customFormat="1" ht="15" customHeight="1">
      <c r="A431" s="122"/>
      <c r="C431" s="131">
        <v>219</v>
      </c>
      <c r="D431" s="136" t="s">
        <v>977</v>
      </c>
      <c r="E431" s="136" t="s">
        <v>977</v>
      </c>
      <c r="F431" s="136" t="s">
        <v>978</v>
      </c>
      <c r="G431" s="136"/>
    </row>
    <row r="432" spans="1:7" s="121" customFormat="1" ht="15" customHeight="1">
      <c r="A432" s="122"/>
      <c r="C432" s="131">
        <v>220</v>
      </c>
      <c r="D432" s="136" t="s">
        <v>979</v>
      </c>
      <c r="E432" s="136" t="s">
        <v>979</v>
      </c>
      <c r="F432" s="136" t="s">
        <v>980</v>
      </c>
      <c r="G432" s="136"/>
    </row>
    <row r="433" spans="1:7" s="121" customFormat="1" ht="15" customHeight="1">
      <c r="A433" s="122"/>
      <c r="C433" s="131">
        <v>221</v>
      </c>
      <c r="D433" s="136" t="s">
        <v>981</v>
      </c>
      <c r="E433" s="136" t="s">
        <v>981</v>
      </c>
      <c r="F433" s="136" t="s">
        <v>982</v>
      </c>
      <c r="G433" s="136"/>
    </row>
    <row r="434" spans="1:7" s="121" customFormat="1" ht="15" customHeight="1">
      <c r="A434" s="122"/>
      <c r="C434" s="131">
        <v>222</v>
      </c>
      <c r="D434" s="136" t="s">
        <v>983</v>
      </c>
      <c r="E434" s="136" t="s">
        <v>983</v>
      </c>
      <c r="F434" s="136" t="s">
        <v>984</v>
      </c>
      <c r="G434" s="136"/>
    </row>
    <row r="435" spans="1:7" s="121" customFormat="1" ht="15" customHeight="1">
      <c r="A435" s="122"/>
      <c r="C435" s="131">
        <v>223</v>
      </c>
      <c r="D435" s="136" t="s">
        <v>985</v>
      </c>
      <c r="E435" s="136" t="s">
        <v>985</v>
      </c>
      <c r="F435" s="136" t="s">
        <v>986</v>
      </c>
      <c r="G435" s="136"/>
    </row>
    <row r="436" spans="1:7" s="121" customFormat="1" ht="15" customHeight="1">
      <c r="A436" s="122"/>
      <c r="C436" s="131">
        <v>224</v>
      </c>
      <c r="D436" s="136" t="s">
        <v>987</v>
      </c>
      <c r="E436" s="136" t="s">
        <v>987</v>
      </c>
      <c r="F436" s="136" t="s">
        <v>988</v>
      </c>
      <c r="G436" s="136"/>
    </row>
    <row r="437" spans="1:7" s="121" customFormat="1" ht="15" customHeight="1">
      <c r="A437" s="122"/>
      <c r="C437" s="131">
        <v>225</v>
      </c>
      <c r="D437" s="136" t="s">
        <v>989</v>
      </c>
      <c r="E437" s="136" t="s">
        <v>989</v>
      </c>
      <c r="F437" s="136" t="s">
        <v>990</v>
      </c>
      <c r="G437" s="136"/>
    </row>
    <row r="438" spans="1:7" s="121" customFormat="1" ht="15" customHeight="1">
      <c r="A438" s="122"/>
      <c r="C438" s="131">
        <v>226</v>
      </c>
      <c r="D438" s="136" t="s">
        <v>991</v>
      </c>
      <c r="E438" s="136" t="s">
        <v>991</v>
      </c>
      <c r="F438" s="136" t="s">
        <v>992</v>
      </c>
      <c r="G438" s="136"/>
    </row>
    <row r="439" spans="1:7" s="121" customFormat="1" ht="15" customHeight="1">
      <c r="A439" s="122"/>
      <c r="C439" s="131">
        <v>227</v>
      </c>
      <c r="D439" s="136" t="s">
        <v>993</v>
      </c>
      <c r="E439" s="136" t="s">
        <v>993</v>
      </c>
      <c r="F439" s="136" t="s">
        <v>994</v>
      </c>
      <c r="G439" s="136"/>
    </row>
    <row r="440" spans="1:7" s="121" customFormat="1" ht="15" customHeight="1">
      <c r="A440" s="122"/>
      <c r="C440" s="131">
        <v>228</v>
      </c>
      <c r="D440" s="136" t="s">
        <v>995</v>
      </c>
      <c r="E440" s="136" t="s">
        <v>995</v>
      </c>
      <c r="F440" s="136" t="s">
        <v>996</v>
      </c>
      <c r="G440" s="136"/>
    </row>
    <row r="441" spans="1:7" s="121" customFormat="1" ht="15" customHeight="1">
      <c r="A441" s="122"/>
      <c r="C441" s="131">
        <v>229</v>
      </c>
      <c r="D441" s="136" t="s">
        <v>997</v>
      </c>
      <c r="E441" s="136" t="s">
        <v>997</v>
      </c>
      <c r="F441" s="136" t="s">
        <v>998</v>
      </c>
      <c r="G441" s="136"/>
    </row>
    <row r="442" spans="1:7" s="121" customFormat="1" ht="15" customHeight="1">
      <c r="A442" s="122"/>
      <c r="C442" s="131">
        <v>230</v>
      </c>
      <c r="D442" s="136" t="s">
        <v>999</v>
      </c>
      <c r="E442" s="136" t="s">
        <v>999</v>
      </c>
      <c r="F442" s="136" t="s">
        <v>1000</v>
      </c>
      <c r="G442" s="136"/>
    </row>
    <row r="443" spans="1:7" s="121" customFormat="1" ht="15" customHeight="1">
      <c r="A443" s="122"/>
      <c r="C443" s="131">
        <v>231</v>
      </c>
      <c r="D443" s="136" t="s">
        <v>1001</v>
      </c>
      <c r="E443" s="136" t="s">
        <v>1001</v>
      </c>
      <c r="F443" s="136" t="s">
        <v>1002</v>
      </c>
      <c r="G443" s="136"/>
    </row>
    <row r="444" spans="1:7" s="121" customFormat="1" ht="15" customHeight="1">
      <c r="A444" s="122"/>
      <c r="C444" s="131">
        <v>232</v>
      </c>
      <c r="D444" s="136" t="s">
        <v>1003</v>
      </c>
      <c r="E444" s="136" t="s">
        <v>1003</v>
      </c>
      <c r="F444" s="136" t="s">
        <v>1004</v>
      </c>
      <c r="G444" s="136"/>
    </row>
    <row r="445" spans="1:7" s="121" customFormat="1" ht="15" customHeight="1">
      <c r="A445" s="122"/>
      <c r="C445" s="131">
        <v>233</v>
      </c>
      <c r="D445" s="136" t="s">
        <v>1005</v>
      </c>
      <c r="E445" s="136" t="s">
        <v>1005</v>
      </c>
      <c r="F445" s="136" t="s">
        <v>1006</v>
      </c>
      <c r="G445" s="136"/>
    </row>
    <row r="446" spans="1:7" s="121" customFormat="1" ht="15" customHeight="1">
      <c r="A446" s="122"/>
      <c r="C446" s="131">
        <v>234</v>
      </c>
      <c r="D446" s="136" t="s">
        <v>1007</v>
      </c>
      <c r="E446" s="136" t="s">
        <v>1007</v>
      </c>
      <c r="F446" s="136" t="s">
        <v>1008</v>
      </c>
      <c r="G446" s="136"/>
    </row>
    <row r="447" spans="1:7" s="121" customFormat="1" ht="15" customHeight="1">
      <c r="A447" s="122"/>
      <c r="C447" s="131">
        <v>235</v>
      </c>
      <c r="D447" s="136" t="s">
        <v>1009</v>
      </c>
      <c r="E447" s="136" t="s">
        <v>1009</v>
      </c>
      <c r="F447" s="136" t="s">
        <v>1010</v>
      </c>
      <c r="G447" s="136"/>
    </row>
    <row r="448" spans="1:7" s="121" customFormat="1" ht="15" customHeight="1">
      <c r="A448" s="122"/>
      <c r="C448" s="131">
        <v>236</v>
      </c>
      <c r="D448" s="136" t="s">
        <v>1011</v>
      </c>
      <c r="E448" s="136" t="s">
        <v>1011</v>
      </c>
      <c r="F448" s="136" t="s">
        <v>1012</v>
      </c>
      <c r="G448" s="136"/>
    </row>
    <row r="449" spans="1:9" s="121" customFormat="1" ht="15" customHeight="1">
      <c r="A449" s="122"/>
      <c r="C449" s="131">
        <v>237</v>
      </c>
      <c r="D449" s="136" t="s">
        <v>1013</v>
      </c>
      <c r="E449" s="136" t="s">
        <v>1013</v>
      </c>
      <c r="F449" s="136" t="s">
        <v>1014</v>
      </c>
      <c r="G449" s="136"/>
    </row>
    <row r="450" spans="1:9" s="121" customFormat="1" ht="15" customHeight="1">
      <c r="A450" s="122"/>
      <c r="C450" s="131">
        <v>238</v>
      </c>
      <c r="D450" s="136" t="s">
        <v>1015</v>
      </c>
      <c r="E450" s="136" t="s">
        <v>1015</v>
      </c>
      <c r="F450" s="136" t="s">
        <v>1016</v>
      </c>
      <c r="G450" s="136"/>
    </row>
    <row r="451" spans="1:9" s="121" customFormat="1" ht="15" customHeight="1">
      <c r="A451" s="122"/>
      <c r="C451" s="131">
        <v>239</v>
      </c>
      <c r="D451" s="136" t="s">
        <v>1017</v>
      </c>
      <c r="E451" s="136" t="s">
        <v>1017</v>
      </c>
      <c r="F451" s="136" t="s">
        <v>1018</v>
      </c>
      <c r="G451" s="136"/>
    </row>
    <row r="452" spans="1:9" s="121" customFormat="1" ht="15" customHeight="1">
      <c r="A452" s="122"/>
      <c r="C452" s="131">
        <v>240</v>
      </c>
      <c r="D452" s="136" t="s">
        <v>1019</v>
      </c>
      <c r="E452" s="136" t="s">
        <v>1019</v>
      </c>
      <c r="F452" s="136" t="s">
        <v>1020</v>
      </c>
      <c r="G452" s="136"/>
    </row>
    <row r="453" spans="1:9" s="121" customFormat="1" ht="15" customHeight="1">
      <c r="A453" s="122"/>
      <c r="C453" s="131">
        <v>241</v>
      </c>
      <c r="D453" s="136" t="s">
        <v>1021</v>
      </c>
      <c r="E453" s="136" t="s">
        <v>1021</v>
      </c>
      <c r="F453" s="136" t="s">
        <v>1022</v>
      </c>
      <c r="G453" s="136"/>
    </row>
    <row r="454" spans="1:9" s="121" customFormat="1" ht="15" customHeight="1">
      <c r="A454" s="122"/>
      <c r="C454" s="131">
        <v>242</v>
      </c>
      <c r="D454" s="136" t="s">
        <v>1023</v>
      </c>
      <c r="E454" s="136" t="s">
        <v>1023</v>
      </c>
      <c r="F454" s="136" t="s">
        <v>1024</v>
      </c>
      <c r="G454" s="136"/>
    </row>
    <row r="455" spans="1:9" s="121" customFormat="1" ht="15" customHeight="1">
      <c r="A455" s="122"/>
      <c r="C455" s="131">
        <v>243</v>
      </c>
      <c r="D455" s="136" t="s">
        <v>1025</v>
      </c>
      <c r="E455" s="136" t="s">
        <v>1025</v>
      </c>
      <c r="F455" s="136" t="s">
        <v>1026</v>
      </c>
      <c r="G455" s="136"/>
    </row>
    <row r="456" spans="1:9" s="121" customFormat="1" ht="15" customHeight="1">
      <c r="A456" s="122"/>
      <c r="C456" s="131">
        <v>244</v>
      </c>
      <c r="D456" s="136" t="s">
        <v>1027</v>
      </c>
      <c r="E456" s="136" t="s">
        <v>1027</v>
      </c>
      <c r="F456" s="136" t="s">
        <v>1028</v>
      </c>
      <c r="G456" s="136"/>
    </row>
    <row r="457" spans="1:9" s="121" customFormat="1" ht="15" customHeight="1">
      <c r="A457" s="122"/>
      <c r="C457" s="131">
        <v>245</v>
      </c>
      <c r="D457" s="136" t="s">
        <v>1029</v>
      </c>
      <c r="E457" s="136" t="s">
        <v>1029</v>
      </c>
      <c r="F457" s="136" t="s">
        <v>1030</v>
      </c>
      <c r="G457" s="136"/>
    </row>
    <row r="458" spans="1:9" s="121" customFormat="1" ht="15" customHeight="1">
      <c r="A458" s="122"/>
      <c r="C458" s="131">
        <v>246</v>
      </c>
      <c r="D458" s="136" t="s">
        <v>1031</v>
      </c>
      <c r="E458" s="136" t="s">
        <v>1031</v>
      </c>
      <c r="F458" s="136" t="s">
        <v>1032</v>
      </c>
      <c r="G458" s="136"/>
    </row>
    <row r="459" spans="1:9" s="121" customFormat="1" ht="15" customHeight="1">
      <c r="A459" s="122"/>
      <c r="C459" s="131">
        <v>247</v>
      </c>
      <c r="D459" s="136" t="s">
        <v>1033</v>
      </c>
      <c r="E459" s="136" t="s">
        <v>1033</v>
      </c>
      <c r="F459" s="136" t="s">
        <v>1034</v>
      </c>
      <c r="G459" s="136"/>
    </row>
    <row r="460" spans="1:9" s="121" customFormat="1" ht="15" customHeight="1">
      <c r="A460" s="122"/>
      <c r="C460" s="131">
        <v>248</v>
      </c>
      <c r="D460" s="136" t="s">
        <v>1035</v>
      </c>
      <c r="E460" s="136" t="s">
        <v>1035</v>
      </c>
      <c r="F460" s="136" t="s">
        <v>1036</v>
      </c>
      <c r="G460" s="136"/>
    </row>
    <row r="461" spans="1:9" s="121" customFormat="1" ht="15" customHeight="1">
      <c r="A461" s="122"/>
      <c r="B461" s="126"/>
      <c r="C461" s="127">
        <v>249</v>
      </c>
      <c r="D461" s="128" t="s">
        <v>1037</v>
      </c>
      <c r="E461" s="128" t="s">
        <v>1037</v>
      </c>
      <c r="F461" s="128" t="s">
        <v>1038</v>
      </c>
      <c r="G461" s="128"/>
      <c r="H461" s="126"/>
      <c r="I461" s="126"/>
    </row>
    <row r="462" spans="1:9" s="121" customFormat="1" ht="15" customHeight="1">
      <c r="A462" s="122"/>
      <c r="B462" s="129" t="s">
        <v>9</v>
      </c>
      <c r="C462" s="143">
        <v>1</v>
      </c>
      <c r="D462" s="136" t="s">
        <v>140</v>
      </c>
      <c r="E462" s="136" t="s">
        <v>140</v>
      </c>
      <c r="F462" s="162" t="s">
        <v>1039</v>
      </c>
      <c r="G462" s="142"/>
    </row>
    <row r="463" spans="1:9" s="121" customFormat="1" ht="15" customHeight="1">
      <c r="A463" s="122"/>
      <c r="B463" s="129" t="s">
        <v>9</v>
      </c>
      <c r="C463" s="144">
        <v>2</v>
      </c>
      <c r="D463" s="136" t="s">
        <v>1040</v>
      </c>
      <c r="E463" s="136" t="s">
        <v>1040</v>
      </c>
      <c r="F463" s="145" t="s">
        <v>1041</v>
      </c>
      <c r="G463" s="145"/>
    </row>
    <row r="464" spans="1:9" s="121" customFormat="1" ht="15" customHeight="1">
      <c r="A464" s="122"/>
      <c r="B464" s="146"/>
      <c r="C464" s="144">
        <v>3</v>
      </c>
      <c r="D464" s="142" t="s">
        <v>1042</v>
      </c>
      <c r="E464" s="142" t="s">
        <v>1042</v>
      </c>
      <c r="F464" s="142" t="s">
        <v>1043</v>
      </c>
      <c r="G464" s="128"/>
      <c r="H464" s="126"/>
    </row>
    <row r="465" spans="1:9" s="121" customFormat="1" ht="15" customHeight="1">
      <c r="A465" s="122"/>
      <c r="B465" s="129" t="s">
        <v>1044</v>
      </c>
      <c r="C465" s="143">
        <v>1</v>
      </c>
      <c r="D465" s="145" t="s">
        <v>1045</v>
      </c>
      <c r="E465" s="145"/>
      <c r="F465" s="145"/>
      <c r="G465" s="145"/>
    </row>
    <row r="466" spans="1:9" s="121" customFormat="1" ht="15" customHeight="1">
      <c r="A466" s="122"/>
      <c r="B466" s="129"/>
      <c r="C466" s="143">
        <v>2</v>
      </c>
      <c r="D466" s="136" t="s">
        <v>1046</v>
      </c>
      <c r="E466" s="136"/>
      <c r="F466" s="136"/>
      <c r="G466" s="136"/>
    </row>
    <row r="467" spans="1:9" s="121" customFormat="1" ht="15" customHeight="1">
      <c r="A467" s="122"/>
      <c r="B467" s="129"/>
      <c r="C467" s="143">
        <v>3</v>
      </c>
      <c r="D467" s="136" t="s">
        <v>1047</v>
      </c>
      <c r="E467" s="136"/>
      <c r="F467" s="136"/>
      <c r="G467" s="136"/>
    </row>
    <row r="468" spans="1:9" s="121" customFormat="1" ht="15" customHeight="1">
      <c r="A468" s="122"/>
      <c r="B468" s="129"/>
      <c r="C468" s="143">
        <v>4</v>
      </c>
      <c r="D468" s="136" t="s">
        <v>1048</v>
      </c>
      <c r="E468" s="136"/>
      <c r="F468" s="136"/>
      <c r="G468" s="136"/>
    </row>
    <row r="469" spans="1:9" s="121" customFormat="1" ht="15" customHeight="1">
      <c r="A469" s="122"/>
      <c r="B469" s="129"/>
      <c r="C469" s="143">
        <v>5</v>
      </c>
      <c r="D469" s="136" t="s">
        <v>1049</v>
      </c>
      <c r="E469" s="136"/>
      <c r="F469" s="136"/>
      <c r="G469" s="136"/>
    </row>
    <row r="470" spans="1:9" s="121" customFormat="1" ht="15" customHeight="1">
      <c r="A470" s="122"/>
      <c r="B470" s="129"/>
      <c r="C470" s="143">
        <v>6</v>
      </c>
      <c r="D470" s="136" t="s">
        <v>1050</v>
      </c>
      <c r="E470" s="136"/>
      <c r="F470" s="136"/>
      <c r="G470" s="136"/>
    </row>
    <row r="471" spans="1:9" s="121" customFormat="1" ht="15" customHeight="1">
      <c r="A471" s="122"/>
      <c r="B471" s="129"/>
      <c r="C471" s="143">
        <v>7</v>
      </c>
      <c r="D471" s="136" t="s">
        <v>1051</v>
      </c>
      <c r="E471" s="136"/>
      <c r="F471" s="136"/>
      <c r="G471" s="136"/>
    </row>
    <row r="472" spans="1:9" s="121" customFormat="1" ht="15" customHeight="1">
      <c r="A472" s="122"/>
      <c r="B472" s="129"/>
      <c r="C472" s="143">
        <v>8</v>
      </c>
      <c r="D472" s="136" t="s">
        <v>1052</v>
      </c>
      <c r="E472" s="136"/>
      <c r="F472" s="136"/>
      <c r="G472" s="136"/>
    </row>
    <row r="473" spans="1:9" s="121" customFormat="1" ht="15" customHeight="1">
      <c r="A473" s="122"/>
      <c r="B473" s="147"/>
      <c r="C473" s="127">
        <v>9</v>
      </c>
      <c r="D473" s="148" t="s">
        <v>1053</v>
      </c>
      <c r="E473" s="148"/>
      <c r="F473" s="148"/>
      <c r="G473" s="148"/>
      <c r="H473" s="126"/>
      <c r="I473" s="126"/>
    </row>
    <row r="474" spans="1:9" s="121" customFormat="1" ht="15" customHeight="1">
      <c r="A474" s="122"/>
      <c r="B474" s="129" t="s">
        <v>1054</v>
      </c>
      <c r="C474" s="143">
        <v>1</v>
      </c>
      <c r="D474" s="145" t="s">
        <v>1055</v>
      </c>
      <c r="E474" s="145"/>
      <c r="F474" s="145"/>
      <c r="G474" s="145"/>
    </row>
    <row r="475" spans="1:9" s="121" customFormat="1" ht="15" customHeight="1">
      <c r="A475" s="122"/>
      <c r="B475" s="129"/>
      <c r="C475" s="143">
        <v>2</v>
      </c>
      <c r="D475" s="136" t="s">
        <v>1056</v>
      </c>
      <c r="E475" s="136"/>
      <c r="F475" s="136"/>
      <c r="G475" s="136"/>
    </row>
    <row r="476" spans="1:9" s="121" customFormat="1" ht="15" customHeight="1">
      <c r="A476" s="122"/>
      <c r="B476" s="129"/>
      <c r="C476" s="143">
        <v>3</v>
      </c>
      <c r="D476" s="136" t="s">
        <v>1057</v>
      </c>
      <c r="E476" s="136"/>
      <c r="F476" s="136"/>
      <c r="G476" s="136"/>
    </row>
    <row r="477" spans="1:9" s="121" customFormat="1" ht="15" customHeight="1">
      <c r="A477" s="122"/>
      <c r="B477" s="147"/>
      <c r="C477" s="144">
        <v>4</v>
      </c>
      <c r="D477" s="148" t="s">
        <v>1058</v>
      </c>
      <c r="E477" s="148"/>
      <c r="F477" s="148"/>
      <c r="G477" s="148"/>
      <c r="H477" s="126"/>
      <c r="I477" s="126"/>
    </row>
    <row r="478" spans="1:9" s="121" customFormat="1" ht="15" customHeight="1">
      <c r="A478" s="122"/>
      <c r="B478" s="129" t="s">
        <v>42</v>
      </c>
      <c r="C478" s="149">
        <v>1</v>
      </c>
      <c r="D478" s="145" t="s">
        <v>1059</v>
      </c>
      <c r="E478" s="145"/>
      <c r="F478" s="145"/>
      <c r="G478" s="145"/>
    </row>
    <row r="479" spans="1:9" s="121" customFormat="1" ht="15" customHeight="1">
      <c r="A479" s="122"/>
      <c r="B479" s="147"/>
      <c r="C479" s="144">
        <v>2</v>
      </c>
      <c r="D479" s="148" t="s">
        <v>1060</v>
      </c>
      <c r="E479" s="148"/>
      <c r="F479" s="148"/>
      <c r="G479" s="148"/>
      <c r="H479" s="126"/>
      <c r="I479" s="126"/>
    </row>
    <row r="480" spans="1:9" s="121" customFormat="1" ht="15" customHeight="1">
      <c r="A480" s="122"/>
      <c r="B480" s="129" t="s">
        <v>44</v>
      </c>
      <c r="C480" s="149">
        <v>1</v>
      </c>
      <c r="D480" s="145">
        <v>1</v>
      </c>
      <c r="E480" s="145"/>
      <c r="F480" s="145"/>
      <c r="G480" s="145"/>
    </row>
    <row r="481" spans="1:9" s="121" customFormat="1" ht="15" customHeight="1">
      <c r="A481" s="122"/>
      <c r="B481" s="147"/>
      <c r="C481" s="144">
        <v>2</v>
      </c>
      <c r="D481" s="148">
        <v>2</v>
      </c>
      <c r="E481" s="148"/>
      <c r="F481" s="148"/>
      <c r="G481" s="148"/>
      <c r="H481" s="126"/>
      <c r="I481" s="126"/>
    </row>
    <row r="482" spans="1:9" s="121" customFormat="1" ht="15" customHeight="1">
      <c r="A482" s="122"/>
      <c r="B482" s="129" t="s">
        <v>1061</v>
      </c>
      <c r="C482" s="149">
        <v>1</v>
      </c>
      <c r="D482" s="145" t="s">
        <v>1062</v>
      </c>
      <c r="E482" s="145"/>
      <c r="F482" s="145"/>
      <c r="G482" s="145"/>
    </row>
    <row r="483" spans="1:9" s="121" customFormat="1" ht="15" customHeight="1">
      <c r="A483" s="122"/>
      <c r="B483" s="150"/>
      <c r="C483" s="151">
        <v>2</v>
      </c>
      <c r="D483" s="148" t="s">
        <v>1063</v>
      </c>
      <c r="E483" s="148"/>
      <c r="F483" s="148"/>
      <c r="G483" s="148"/>
    </row>
    <row r="484" spans="1:9" ht="0" hidden="1" customHeight="1">
      <c r="A484" s="122"/>
      <c r="B484" s="121"/>
      <c r="C484" s="143">
        <v>2</v>
      </c>
      <c r="D484" s="132" t="s">
        <v>181</v>
      </c>
      <c r="E484" s="132" t="s">
        <v>181</v>
      </c>
      <c r="F484" s="132" t="s">
        <v>182</v>
      </c>
      <c r="G484" s="132"/>
      <c r="H484" s="121"/>
      <c r="I484" s="121"/>
    </row>
    <row r="485" spans="1:9" ht="0" hidden="1" customHeight="1">
      <c r="A485" s="122"/>
      <c r="B485" s="121"/>
      <c r="C485" s="131">
        <v>3</v>
      </c>
      <c r="D485" s="136" t="s">
        <v>183</v>
      </c>
      <c r="E485" s="136" t="s">
        <v>183</v>
      </c>
      <c r="F485" s="136" t="s">
        <v>184</v>
      </c>
      <c r="G485" s="136"/>
      <c r="H485" s="121"/>
      <c r="I485" s="121"/>
    </row>
    <row r="486" spans="1:9" ht="0" hidden="1" customHeight="1">
      <c r="A486" s="122"/>
      <c r="B486" s="121"/>
      <c r="C486" s="131">
        <v>4</v>
      </c>
      <c r="D486" s="136" t="s">
        <v>185</v>
      </c>
      <c r="E486" s="136" t="s">
        <v>185</v>
      </c>
      <c r="F486" s="136" t="s">
        <v>186</v>
      </c>
      <c r="G486" s="136"/>
      <c r="H486" s="121"/>
      <c r="I486" s="121"/>
    </row>
    <row r="487" spans="1:9" ht="0" hidden="1" customHeight="1">
      <c r="A487" s="122"/>
      <c r="B487" s="121"/>
      <c r="C487" s="131">
        <v>5</v>
      </c>
      <c r="D487" s="136" t="s">
        <v>187</v>
      </c>
      <c r="E487" s="136" t="s">
        <v>187</v>
      </c>
      <c r="F487" s="136" t="s">
        <v>188</v>
      </c>
      <c r="G487" s="136"/>
      <c r="H487" s="121"/>
      <c r="I487" s="121"/>
    </row>
    <row r="488" spans="1:9" ht="0" hidden="1" customHeight="1">
      <c r="A488" s="122"/>
      <c r="B488" s="121"/>
      <c r="C488" s="131">
        <v>6</v>
      </c>
      <c r="D488" s="136" t="s">
        <v>189</v>
      </c>
      <c r="E488" s="136" t="s">
        <v>189</v>
      </c>
      <c r="F488" s="136" t="s">
        <v>190</v>
      </c>
      <c r="G488" s="136"/>
      <c r="H488" s="121"/>
      <c r="I488" s="121"/>
    </row>
    <row r="489" spans="1:9" ht="0" hidden="1" customHeight="1">
      <c r="A489" s="122"/>
      <c r="B489" s="121"/>
      <c r="C489" s="131">
        <v>7</v>
      </c>
      <c r="D489" s="136" t="s">
        <v>191</v>
      </c>
      <c r="E489" s="136" t="s">
        <v>191</v>
      </c>
      <c r="F489" s="136" t="s">
        <v>192</v>
      </c>
      <c r="G489" s="136"/>
      <c r="H489" s="121"/>
      <c r="I489" s="121"/>
    </row>
    <row r="490" spans="1:9" ht="0" hidden="1" customHeight="1">
      <c r="A490" s="122"/>
      <c r="B490" s="121"/>
      <c r="C490" s="131">
        <v>8</v>
      </c>
      <c r="D490" s="136" t="s">
        <v>193</v>
      </c>
      <c r="E490" s="136" t="s">
        <v>193</v>
      </c>
      <c r="F490" s="136" t="s">
        <v>194</v>
      </c>
      <c r="G490" s="136"/>
      <c r="H490" s="121"/>
      <c r="I490" s="121"/>
    </row>
    <row r="491" spans="1:9" ht="0" hidden="1" customHeight="1">
      <c r="A491" s="122"/>
      <c r="B491" s="121"/>
      <c r="C491" s="131">
        <v>9</v>
      </c>
      <c r="D491" s="136" t="s">
        <v>195</v>
      </c>
      <c r="E491" s="136" t="s">
        <v>195</v>
      </c>
      <c r="F491" s="136" t="s">
        <v>196</v>
      </c>
      <c r="G491" s="136"/>
      <c r="H491" s="121"/>
      <c r="I491" s="121"/>
    </row>
    <row r="492" spans="1:9" ht="0" hidden="1" customHeight="1">
      <c r="A492" s="122"/>
      <c r="B492" s="121"/>
      <c r="C492" s="131">
        <v>10</v>
      </c>
      <c r="D492" s="136" t="s">
        <v>197</v>
      </c>
      <c r="E492" s="136" t="s">
        <v>197</v>
      </c>
      <c r="F492" s="136" t="s">
        <v>198</v>
      </c>
      <c r="G492" s="136"/>
      <c r="H492" s="121"/>
      <c r="I492" s="121"/>
    </row>
    <row r="493" spans="1:9" ht="0" hidden="1" customHeight="1">
      <c r="A493" s="122"/>
      <c r="B493" s="121"/>
      <c r="C493" s="131">
        <v>11</v>
      </c>
      <c r="D493" s="136" t="s">
        <v>199</v>
      </c>
      <c r="E493" s="136" t="s">
        <v>199</v>
      </c>
      <c r="F493" s="136" t="s">
        <v>200</v>
      </c>
      <c r="G493" s="136"/>
      <c r="H493" s="121"/>
      <c r="I493" s="121"/>
    </row>
    <row r="494" spans="1:9" ht="0" hidden="1" customHeight="1">
      <c r="A494" s="122"/>
      <c r="B494" s="121"/>
      <c r="C494" s="131">
        <v>12</v>
      </c>
      <c r="D494" s="136" t="s">
        <v>201</v>
      </c>
      <c r="E494" s="136" t="s">
        <v>201</v>
      </c>
      <c r="F494" s="136" t="s">
        <v>202</v>
      </c>
      <c r="G494" s="136"/>
      <c r="H494" s="121"/>
      <c r="I494" s="121"/>
    </row>
    <row r="495" spans="1:9" ht="0" hidden="1" customHeight="1">
      <c r="A495" s="122"/>
      <c r="B495" s="121"/>
      <c r="C495" s="131">
        <v>13</v>
      </c>
      <c r="D495" s="136" t="s">
        <v>203</v>
      </c>
      <c r="E495" s="136" t="s">
        <v>203</v>
      </c>
      <c r="F495" s="136" t="s">
        <v>204</v>
      </c>
      <c r="G495" s="136"/>
      <c r="H495" s="121"/>
      <c r="I495" s="121"/>
    </row>
    <row r="496" spans="1:9" ht="0" hidden="1" customHeight="1">
      <c r="A496" s="122"/>
      <c r="B496" s="121"/>
      <c r="C496" s="131">
        <v>14</v>
      </c>
      <c r="D496" s="136" t="s">
        <v>205</v>
      </c>
      <c r="E496" s="136" t="s">
        <v>205</v>
      </c>
      <c r="F496" s="136" t="s">
        <v>206</v>
      </c>
      <c r="G496" s="136"/>
      <c r="H496" s="121"/>
      <c r="I496" s="121"/>
    </row>
    <row r="497" spans="1:9" ht="0" hidden="1" customHeight="1">
      <c r="A497" s="122"/>
      <c r="B497" s="121"/>
      <c r="C497" s="131">
        <v>15</v>
      </c>
      <c r="D497" s="136" t="s">
        <v>207</v>
      </c>
      <c r="E497" s="136" t="s">
        <v>207</v>
      </c>
      <c r="F497" s="136" t="s">
        <v>208</v>
      </c>
      <c r="G497" s="136"/>
      <c r="H497" s="121"/>
      <c r="I497" s="121"/>
    </row>
    <row r="498" spans="1:9" ht="0" hidden="1" customHeight="1">
      <c r="A498" s="122"/>
      <c r="B498" s="121"/>
      <c r="C498" s="131">
        <v>16</v>
      </c>
      <c r="D498" s="136" t="s">
        <v>209</v>
      </c>
      <c r="E498" s="136" t="s">
        <v>209</v>
      </c>
      <c r="F498" s="136" t="s">
        <v>210</v>
      </c>
      <c r="G498" s="136"/>
      <c r="H498" s="121"/>
      <c r="I498" s="121"/>
    </row>
    <row r="499" spans="1:9" ht="0" hidden="1" customHeight="1">
      <c r="A499" s="122"/>
      <c r="B499" s="121"/>
      <c r="C499" s="131">
        <v>17</v>
      </c>
      <c r="D499" s="136" t="s">
        <v>211</v>
      </c>
      <c r="E499" s="136" t="s">
        <v>211</v>
      </c>
      <c r="F499" s="136" t="s">
        <v>212</v>
      </c>
      <c r="G499" s="136"/>
      <c r="H499" s="121"/>
      <c r="I499" s="121"/>
    </row>
    <row r="500" spans="1:9" ht="0" hidden="1" customHeight="1">
      <c r="A500" s="122"/>
      <c r="B500" s="121"/>
      <c r="C500" s="131">
        <v>18</v>
      </c>
      <c r="D500" s="136" t="s">
        <v>213</v>
      </c>
      <c r="E500" s="136" t="s">
        <v>213</v>
      </c>
      <c r="F500" s="136" t="s">
        <v>214</v>
      </c>
      <c r="G500" s="136"/>
      <c r="H500" s="121"/>
      <c r="I500" s="121"/>
    </row>
    <row r="501" spans="1:9" ht="0" hidden="1" customHeight="1">
      <c r="A501" s="122"/>
      <c r="B501" s="121"/>
      <c r="C501" s="131">
        <v>19</v>
      </c>
      <c r="D501" s="136" t="s">
        <v>215</v>
      </c>
      <c r="E501" s="136" t="s">
        <v>215</v>
      </c>
      <c r="F501" s="136" t="s">
        <v>216</v>
      </c>
      <c r="G501" s="136"/>
      <c r="H501" s="121"/>
      <c r="I501" s="121"/>
    </row>
    <row r="502" spans="1:9" ht="0" hidden="1" customHeight="1">
      <c r="A502" s="122"/>
      <c r="B502" s="121"/>
      <c r="C502" s="131">
        <v>20</v>
      </c>
      <c r="D502" s="136" t="s">
        <v>217</v>
      </c>
      <c r="E502" s="136" t="s">
        <v>217</v>
      </c>
      <c r="F502" s="136" t="s">
        <v>218</v>
      </c>
      <c r="G502" s="136"/>
      <c r="H502" s="121"/>
      <c r="I502" s="121"/>
    </row>
    <row r="503" spans="1:9" ht="0" hidden="1" customHeight="1">
      <c r="A503" s="122"/>
      <c r="B503" s="121"/>
      <c r="C503" s="131">
        <v>21</v>
      </c>
      <c r="D503" s="136" t="s">
        <v>219</v>
      </c>
      <c r="E503" s="136" t="s">
        <v>219</v>
      </c>
      <c r="F503" s="136" t="s">
        <v>220</v>
      </c>
      <c r="G503" s="136"/>
      <c r="H503" s="121"/>
      <c r="I503" s="121"/>
    </row>
    <row r="504" spans="1:9" ht="0" hidden="1" customHeight="1">
      <c r="A504" s="122"/>
      <c r="B504" s="121"/>
      <c r="C504" s="131">
        <v>22</v>
      </c>
      <c r="D504" s="136" t="s">
        <v>221</v>
      </c>
      <c r="E504" s="136" t="s">
        <v>221</v>
      </c>
      <c r="F504" s="136" t="s">
        <v>222</v>
      </c>
      <c r="G504" s="136"/>
      <c r="H504" s="121"/>
      <c r="I504" s="121"/>
    </row>
    <row r="505" spans="1:9" ht="0" hidden="1" customHeight="1">
      <c r="A505" s="122"/>
      <c r="B505" s="121"/>
      <c r="C505" s="131">
        <v>23</v>
      </c>
      <c r="D505" s="136" t="s">
        <v>223</v>
      </c>
      <c r="E505" s="136" t="s">
        <v>223</v>
      </c>
      <c r="F505" s="136" t="s">
        <v>224</v>
      </c>
      <c r="G505" s="136"/>
      <c r="H505" s="121"/>
      <c r="I505" s="121"/>
    </row>
    <row r="506" spans="1:9" ht="0" hidden="1" customHeight="1">
      <c r="A506" s="122"/>
      <c r="B506" s="121"/>
      <c r="C506" s="131">
        <v>24</v>
      </c>
      <c r="D506" s="136" t="s">
        <v>225</v>
      </c>
      <c r="E506" s="136" t="s">
        <v>225</v>
      </c>
      <c r="F506" s="136" t="s">
        <v>226</v>
      </c>
      <c r="G506" s="136"/>
      <c r="H506" s="121"/>
      <c r="I506" s="121"/>
    </row>
    <row r="507" spans="1:9" ht="0" hidden="1" customHeight="1">
      <c r="A507" s="122"/>
      <c r="B507" s="121"/>
      <c r="C507" s="131">
        <v>25</v>
      </c>
      <c r="D507" s="136" t="s">
        <v>227</v>
      </c>
      <c r="E507" s="136" t="s">
        <v>227</v>
      </c>
      <c r="F507" s="136" t="s">
        <v>228</v>
      </c>
      <c r="G507" s="136"/>
      <c r="H507" s="121"/>
      <c r="I507" s="121"/>
    </row>
    <row r="508" spans="1:9" ht="0" hidden="1" customHeight="1">
      <c r="A508" s="122"/>
      <c r="B508" s="121"/>
      <c r="C508" s="131">
        <v>26</v>
      </c>
      <c r="D508" s="136" t="s">
        <v>229</v>
      </c>
      <c r="E508" s="136" t="s">
        <v>229</v>
      </c>
      <c r="F508" s="136" t="s">
        <v>230</v>
      </c>
      <c r="G508" s="136"/>
      <c r="H508" s="121"/>
      <c r="I508" s="121"/>
    </row>
    <row r="509" spans="1:9" ht="0" hidden="1" customHeight="1">
      <c r="A509" s="122"/>
      <c r="B509" s="121"/>
      <c r="C509" s="131">
        <v>27</v>
      </c>
      <c r="D509" s="136" t="s">
        <v>231</v>
      </c>
      <c r="E509" s="136" t="s">
        <v>231</v>
      </c>
      <c r="F509" s="136" t="s">
        <v>232</v>
      </c>
      <c r="G509" s="136"/>
      <c r="H509" s="121"/>
      <c r="I509" s="121"/>
    </row>
    <row r="510" spans="1:9" ht="0" hidden="1" customHeight="1">
      <c r="A510" s="122"/>
      <c r="B510" s="121"/>
      <c r="C510" s="131">
        <v>28</v>
      </c>
      <c r="D510" s="136" t="s">
        <v>233</v>
      </c>
      <c r="E510" s="136" t="s">
        <v>233</v>
      </c>
      <c r="F510" s="136" t="s">
        <v>234</v>
      </c>
      <c r="G510" s="136"/>
      <c r="H510" s="121"/>
      <c r="I510" s="121"/>
    </row>
    <row r="511" spans="1:9" ht="0" hidden="1" customHeight="1">
      <c r="A511" s="122"/>
      <c r="B511" s="121"/>
      <c r="C511" s="131">
        <v>29</v>
      </c>
      <c r="D511" s="136" t="s">
        <v>235</v>
      </c>
      <c r="E511" s="136" t="s">
        <v>235</v>
      </c>
      <c r="F511" s="136" t="s">
        <v>236</v>
      </c>
      <c r="G511" s="136"/>
      <c r="H511" s="121"/>
      <c r="I511" s="121"/>
    </row>
    <row r="512" spans="1:9" ht="0" hidden="1" customHeight="1">
      <c r="A512" s="137"/>
      <c r="B512" s="138"/>
      <c r="C512" s="139">
        <v>30</v>
      </c>
      <c r="D512" s="136" t="s">
        <v>237</v>
      </c>
      <c r="E512" s="136" t="s">
        <v>237</v>
      </c>
      <c r="F512" s="136" t="s">
        <v>238</v>
      </c>
      <c r="G512" s="136"/>
      <c r="H512" s="121"/>
      <c r="I512" s="121"/>
    </row>
    <row r="513" spans="1:9" ht="0" hidden="1" customHeight="1">
      <c r="A513" s="122"/>
      <c r="B513" s="121"/>
      <c r="C513" s="121"/>
      <c r="D513" s="136"/>
      <c r="E513" s="136"/>
      <c r="F513" s="136"/>
      <c r="G513" s="136"/>
      <c r="H513" s="121"/>
      <c r="I513" s="121"/>
    </row>
  </sheetData>
  <sheetProtection algorithmName="SHA-512" hashValue="iluF+1hKhE9jm2HD8yH3rPVOIRFgi/uO5MvI0CDTfXB12GwqIWHAKVGZgdWRTgQNbPbN7awGbFxCUDOod1JQ4Q==" saltValue="aoK/Oi60ImoYGgDPazWGSQ==" spinCount="100000" sheet="1" objects="1" scenarios="1"/>
  <printOptions headings="1"/>
  <pageMargins left="0.59055118110236227" right="0.59055118110236227" top="0.98425196850393704" bottom="0.98425196850393704" header="0.51181102362204722" footer="0.51181102362204722"/>
  <pageSetup paperSize="9" scale="50" fitToHeight="3" pageOrder="overThenDown" orientation="landscape" r:id="rId1"/>
  <headerFooter alignWithMargins="0">
    <oddHeader>&amp;L&amp;"Calibri"&amp;12&amp;K000000 EBA Regular Use&amp;1#_x000D_&amp;"Verdana"&amp;10&amp;K000000&amp;"Segoe UI,Bold"&amp;14Basel Committee on Banking Supervision
Basel III monitoring template&amp;C&amp;14&amp;F
&amp;A&amp;R&amp;"Segoe UI,Bold"&amp;14Confidential when completed</oddHeader>
    <oddFooter>&amp;L&amp;14&amp;D  &amp;T&amp;R&amp;14Page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63F2A-6598-4CA4-A907-B7DBCAFFC94B}">
  <sheetPr>
    <tabColor theme="2"/>
  </sheetPr>
  <dimension ref="A1:J27"/>
  <sheetViews>
    <sheetView showGridLines="0" topLeftCell="A14" zoomScale="60" zoomScaleNormal="60" workbookViewId="0">
      <selection activeCell="C23" sqref="C23"/>
    </sheetView>
  </sheetViews>
  <sheetFormatPr defaultColWidth="0" defaultRowHeight="13.5" zeroHeight="1"/>
  <cols>
    <col min="1" max="1" width="3.25" customWidth="1"/>
    <col min="2" max="2" width="9" customWidth="1"/>
    <col min="3" max="3" width="76.375" customWidth="1"/>
    <col min="4" max="4" width="40.5" style="1" customWidth="1"/>
    <col min="5" max="5" width="19.25" style="1" customWidth="1"/>
    <col min="6" max="7" width="19.25" customWidth="1"/>
    <col min="8" max="8" width="30.125" customWidth="1"/>
    <col min="9" max="9" width="4.25" customWidth="1"/>
    <col min="10" max="10" width="30.125" hidden="1" customWidth="1"/>
    <col min="11" max="16384" width="9.25" hidden="1"/>
  </cols>
  <sheetData>
    <row r="1" spans="1:9" s="26" customFormat="1" ht="50.1" customHeight="1">
      <c r="A1" s="33" t="s">
        <v>12</v>
      </c>
      <c r="D1" s="35" t="str">
        <f>CONCATENATE("Reporting unit: ",Input!$C$10," ",Input!$C$9,)</f>
        <v xml:space="preserve">Reporting unit:  </v>
      </c>
      <c r="E1" s="25"/>
      <c r="F1" s="25"/>
      <c r="G1" s="35"/>
      <c r="I1" s="36"/>
    </row>
    <row r="2" spans="1:9" s="24" customFormat="1" ht="15.75" customHeight="1">
      <c r="A2" s="89" t="s">
        <v>13</v>
      </c>
      <c r="B2" s="23"/>
      <c r="C2" s="23"/>
      <c r="D2" s="23"/>
    </row>
    <row r="3" spans="1:9">
      <c r="B3" s="41"/>
    </row>
    <row r="4" spans="1:9" s="167" customFormat="1" ht="20.100000000000001" customHeight="1">
      <c r="A4" s="165" t="s">
        <v>14</v>
      </c>
      <c r="B4" s="166"/>
      <c r="D4" s="168"/>
      <c r="E4" s="168"/>
    </row>
    <row r="5" spans="1:9" ht="15" customHeight="1">
      <c r="B5" s="27"/>
      <c r="C5" s="28"/>
      <c r="D5" s="29" t="s">
        <v>15</v>
      </c>
      <c r="E5" s="4"/>
    </row>
    <row r="6" spans="1:9" ht="15" customHeight="1">
      <c r="B6" s="27" t="s">
        <v>16</v>
      </c>
      <c r="C6" s="28" t="s">
        <v>17</v>
      </c>
      <c r="D6" s="29" t="s">
        <v>18</v>
      </c>
      <c r="E6" s="4"/>
    </row>
    <row r="7" spans="1:9" ht="17.100000000000001" customHeight="1">
      <c r="B7" s="29" t="s">
        <v>18</v>
      </c>
      <c r="C7" s="42" t="s">
        <v>19</v>
      </c>
      <c r="D7" s="101"/>
      <c r="E7"/>
    </row>
    <row r="8" spans="1:9" ht="15" customHeight="1">
      <c r="B8" s="29" t="s">
        <v>20</v>
      </c>
      <c r="C8" s="40" t="s">
        <v>21</v>
      </c>
      <c r="D8" s="101"/>
      <c r="E8"/>
    </row>
    <row r="9" spans="1:9" ht="15" customHeight="1">
      <c r="B9" s="29" t="s">
        <v>22</v>
      </c>
      <c r="C9" s="40" t="s">
        <v>23</v>
      </c>
      <c r="D9" s="101"/>
      <c r="E9"/>
    </row>
    <row r="10" spans="1:9" ht="15" customHeight="1">
      <c r="B10" s="29" t="s">
        <v>24</v>
      </c>
      <c r="C10" s="40" t="s">
        <v>25</v>
      </c>
      <c r="D10" s="101"/>
      <c r="E10"/>
    </row>
    <row r="11" spans="1:9" ht="15" customHeight="1">
      <c r="B11" s="29" t="s">
        <v>26</v>
      </c>
      <c r="C11" s="40" t="s">
        <v>27</v>
      </c>
      <c r="D11" s="101"/>
      <c r="E11"/>
    </row>
    <row r="12" spans="1:9" ht="15" customHeight="1">
      <c r="B12" s="29" t="s">
        <v>28</v>
      </c>
      <c r="C12" s="40" t="s">
        <v>29</v>
      </c>
      <c r="D12" s="101"/>
      <c r="E12"/>
    </row>
    <row r="13" spans="1:9" ht="15" customHeight="1">
      <c r="B13" s="29" t="s">
        <v>30</v>
      </c>
      <c r="C13" s="40" t="s">
        <v>31</v>
      </c>
      <c r="D13" s="101"/>
      <c r="E13"/>
    </row>
    <row r="14" spans="1:9" ht="15" customHeight="1">
      <c r="B14" s="29" t="s">
        <v>32</v>
      </c>
      <c r="C14" s="40" t="s">
        <v>33</v>
      </c>
      <c r="D14" s="101"/>
    </row>
    <row r="15" spans="1:9" ht="49.5" customHeight="1">
      <c r="B15" s="29" t="s">
        <v>34</v>
      </c>
      <c r="C15" s="164" t="s">
        <v>35</v>
      </c>
      <c r="D15" s="101"/>
    </row>
    <row r="16" spans="1:9" ht="15" customHeight="1">
      <c r="B16" s="29" t="s">
        <v>36</v>
      </c>
      <c r="C16" s="84" t="s">
        <v>37</v>
      </c>
      <c r="D16" s="102" t="str">
        <f>IF(OR(ISNUMBER(D7),ISNUMBER(D8),ISNUMBER(D9),ISNUMBER(D10),ISNUMBER(D12),ISNUMBER(D11),ISNUMBER(D14)),IF(D7=SUM(D8:D14),"Pass","Please check that the total equals the subitems"),"")</f>
        <v/>
      </c>
    </row>
    <row r="17" spans="1:8" ht="15" customHeight="1"/>
    <row r="18" spans="1:8" s="167" customFormat="1" ht="20.100000000000001" customHeight="1">
      <c r="A18" s="165" t="s">
        <v>38</v>
      </c>
      <c r="B18" s="166"/>
      <c r="D18" s="168"/>
      <c r="E18" s="168"/>
    </row>
    <row r="19" spans="1:8" ht="54">
      <c r="B19" s="79"/>
      <c r="C19" s="80"/>
      <c r="D19" s="185" t="s">
        <v>39</v>
      </c>
      <c r="E19" s="185"/>
      <c r="F19" s="185"/>
      <c r="G19" s="185"/>
      <c r="H19" s="34" t="s">
        <v>40</v>
      </c>
    </row>
    <row r="20" spans="1:8" ht="81">
      <c r="B20" s="48"/>
      <c r="C20" s="49"/>
      <c r="D20" s="32" t="s">
        <v>41</v>
      </c>
      <c r="E20" s="32" t="s">
        <v>42</v>
      </c>
      <c r="F20" s="32" t="s">
        <v>43</v>
      </c>
      <c r="G20" s="32" t="s">
        <v>44</v>
      </c>
      <c r="H20" s="32" t="s">
        <v>45</v>
      </c>
    </row>
    <row r="21" spans="1:8">
      <c r="B21" s="81" t="s">
        <v>16</v>
      </c>
      <c r="C21" s="82" t="s">
        <v>17</v>
      </c>
      <c r="D21" s="83" t="s">
        <v>18</v>
      </c>
      <c r="E21" s="83" t="s">
        <v>20</v>
      </c>
      <c r="F21" s="83" t="s">
        <v>22</v>
      </c>
      <c r="G21" s="83" t="s">
        <v>24</v>
      </c>
      <c r="H21" s="83" t="s">
        <v>26</v>
      </c>
    </row>
    <row r="22" spans="1:8">
      <c r="B22" s="29" t="s">
        <v>46</v>
      </c>
      <c r="C22" s="30" t="s">
        <v>47</v>
      </c>
      <c r="D22" s="100"/>
      <c r="E22" s="100"/>
      <c r="F22" s="100"/>
      <c r="G22" s="100"/>
      <c r="H22" s="178"/>
    </row>
    <row r="23" spans="1:8">
      <c r="B23" s="29" t="s">
        <v>48</v>
      </c>
      <c r="C23" s="30" t="s">
        <v>49</v>
      </c>
      <c r="D23" s="101"/>
      <c r="E23" s="101"/>
      <c r="F23" s="101"/>
      <c r="G23" s="101"/>
      <c r="H23" s="178"/>
    </row>
    <row r="24" spans="1:8">
      <c r="B24" s="29" t="s">
        <v>50</v>
      </c>
      <c r="C24" s="30" t="s">
        <v>51</v>
      </c>
      <c r="D24" s="101"/>
      <c r="E24" s="101"/>
      <c r="F24" s="101"/>
      <c r="G24" s="101"/>
      <c r="H24" s="178"/>
    </row>
    <row r="25" spans="1:8">
      <c r="B25" s="29" t="s">
        <v>52</v>
      </c>
      <c r="C25" s="30" t="s">
        <v>53</v>
      </c>
      <c r="D25" s="101"/>
      <c r="E25" s="101"/>
      <c r="F25" s="101"/>
      <c r="G25" s="101"/>
      <c r="H25" s="178"/>
    </row>
    <row r="26" spans="1:8">
      <c r="B26" s="29" t="s">
        <v>54</v>
      </c>
      <c r="C26" s="30" t="s">
        <v>55</v>
      </c>
      <c r="D26" s="101"/>
      <c r="E26" s="101"/>
      <c r="F26" s="101"/>
      <c r="G26" s="101"/>
      <c r="H26" s="178"/>
    </row>
    <row r="27" spans="1:8"/>
  </sheetData>
  <sheetProtection algorithmName="SHA-512" hashValue="NErGSm0lmKIz5t/643hPO6Vy+/bXZicslvOY1rEifSUDcTrw0/T1PtnZawBZ2zkDL3FeAJ6FNjlyjJZ6iHmykA==" saltValue="ULga1jUDKE4lT09WJx7DGg==" spinCount="100000" sheet="1" objects="1" scenarios="1"/>
  <mergeCells count="1">
    <mergeCell ref="D19:G19"/>
  </mergeCells>
  <phoneticPr fontId="19" type="noConversion"/>
  <dataValidations count="1">
    <dataValidation type="decimal" allowBlank="1" showInputMessage="1" showErrorMessage="1" error="Percentages should be reported as decimals. For example, 1% should be entered as 0.01. " sqref="H22:H26" xr:uid="{8E4942AB-9710-4246-B111-3026D590F319}">
      <formula1>0</formula1>
      <formula2>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C20E90-43B4-49C2-9013-BBF91032CB91}">
          <x14:formula1>
            <xm:f>Parameters!$D$480:$D$481</xm:f>
          </x14:formula1>
          <xm:sqref>G22:G26</xm:sqref>
        </x14:dataValidation>
        <x14:dataValidation type="list" allowBlank="1" showInputMessage="1" showErrorMessage="1" xr:uid="{AA20A7D2-2445-47E0-89DB-46B243A717C0}">
          <x14:formula1>
            <xm:f>Parameters!$D$478:$D$479</xm:f>
          </x14:formula1>
          <xm:sqref>E22:E26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A5AC-CB4B-4A34-8617-1F1315507122}">
  <sheetPr>
    <tabColor theme="2"/>
  </sheetPr>
  <dimension ref="A1:J54"/>
  <sheetViews>
    <sheetView showGridLines="0" zoomScale="55" zoomScaleNormal="55" workbookViewId="0">
      <selection activeCell="C8" sqref="C8"/>
    </sheetView>
  </sheetViews>
  <sheetFormatPr defaultColWidth="0" defaultRowHeight="13.5" zeroHeight="1"/>
  <cols>
    <col min="1" max="1" width="9" style="11" customWidth="1"/>
    <col min="2" max="2" width="12.5" style="11" customWidth="1"/>
    <col min="3" max="3" width="74.25" style="9" customWidth="1"/>
    <col min="4" max="4" width="16" style="9" customWidth="1"/>
    <col min="5" max="5" width="25.75" style="9" customWidth="1"/>
    <col min="6" max="6" width="104.125" style="9" customWidth="1"/>
    <col min="7" max="7" width="9" style="9" customWidth="1"/>
    <col min="8" max="10" width="0" style="9" hidden="1" customWidth="1"/>
    <col min="11" max="16384" width="9" style="9" hidden="1"/>
  </cols>
  <sheetData>
    <row r="1" spans="1:10" s="26" customFormat="1" ht="50.1" customHeight="1">
      <c r="A1" s="33" t="s">
        <v>56</v>
      </c>
      <c r="D1" s="35" t="str">
        <f>CONCATENATE("Reporting unit: ",Input!$C$10," ",Input!$C$9,)</f>
        <v xml:space="preserve">Reporting unit:  </v>
      </c>
      <c r="G1" s="25"/>
      <c r="H1" s="35"/>
      <c r="J1" s="36"/>
    </row>
    <row r="2" spans="1:10" s="24" customFormat="1" ht="15.75" customHeight="1">
      <c r="A2" s="89" t="s">
        <v>13</v>
      </c>
      <c r="B2" s="23"/>
      <c r="C2" s="23"/>
      <c r="D2" s="23"/>
    </row>
    <row r="3" spans="1:10" s="11" customFormat="1" ht="20.100000000000001" customHeight="1">
      <c r="A3" s="169" t="s">
        <v>57</v>
      </c>
      <c r="G3" s="20"/>
    </row>
    <row r="4" spans="1:10" customFormat="1" ht="15" customHeight="1">
      <c r="B4" s="43"/>
      <c r="C4" s="62"/>
      <c r="D4" s="61" t="s">
        <v>58</v>
      </c>
      <c r="E4" s="4"/>
      <c r="F4" s="4"/>
    </row>
    <row r="5" spans="1:10" customFormat="1" ht="15" customHeight="1">
      <c r="B5" s="43" t="s">
        <v>16</v>
      </c>
      <c r="C5" s="62" t="s">
        <v>17</v>
      </c>
      <c r="D5" s="64" t="s">
        <v>18</v>
      </c>
      <c r="E5" s="4"/>
      <c r="F5" s="4"/>
    </row>
    <row r="6" spans="1:10" customFormat="1" ht="30" customHeight="1">
      <c r="B6" s="61" t="s">
        <v>18</v>
      </c>
      <c r="C6" s="78" t="s">
        <v>59</v>
      </c>
      <c r="D6" s="101"/>
      <c r="E6" s="4"/>
      <c r="F6" s="4"/>
      <c r="G6" s="5"/>
    </row>
    <row r="7" spans="1:10" customFormat="1" ht="30" customHeight="1">
      <c r="B7" s="61" t="s">
        <v>20</v>
      </c>
      <c r="C7" s="78" t="s">
        <v>60</v>
      </c>
      <c r="D7" s="101"/>
      <c r="E7" s="4"/>
      <c r="F7" s="4"/>
      <c r="G7" s="5"/>
    </row>
    <row r="8" spans="1:10" customFormat="1" ht="15" customHeight="1">
      <c r="B8" s="61"/>
      <c r="C8" s="70" t="s">
        <v>61</v>
      </c>
      <c r="D8" s="70"/>
      <c r="G8" s="5"/>
    </row>
    <row r="9" spans="1:10" customFormat="1" ht="15" customHeight="1">
      <c r="B9" s="61" t="s">
        <v>22</v>
      </c>
      <c r="C9" s="71" t="s">
        <v>62</v>
      </c>
      <c r="D9" s="101"/>
      <c r="E9" s="4"/>
      <c r="F9" s="4"/>
      <c r="G9" s="5"/>
    </row>
    <row r="10" spans="1:10" customFormat="1" ht="15" customHeight="1">
      <c r="B10" s="61" t="s">
        <v>24</v>
      </c>
      <c r="C10" s="71" t="s">
        <v>63</v>
      </c>
      <c r="D10" s="101"/>
      <c r="E10" s="4"/>
      <c r="F10" s="4"/>
      <c r="G10" s="5"/>
    </row>
    <row r="11" spans="1:10" customFormat="1" ht="15" customHeight="1">
      <c r="B11" s="61" t="s">
        <v>26</v>
      </c>
      <c r="C11" s="71" t="s">
        <v>64</v>
      </c>
      <c r="D11" s="101"/>
      <c r="E11" s="4"/>
      <c r="F11" s="4"/>
      <c r="G11" s="5"/>
    </row>
    <row r="12" spans="1:10" customFormat="1" ht="15" customHeight="1">
      <c r="B12" s="61" t="s">
        <v>28</v>
      </c>
      <c r="C12" s="71" t="s">
        <v>65</v>
      </c>
      <c r="D12" s="101"/>
      <c r="E12" s="4"/>
      <c r="F12" s="4"/>
      <c r="G12" s="5"/>
    </row>
    <row r="13" spans="1:10" customFormat="1" ht="15" customHeight="1">
      <c r="B13" s="61" t="s">
        <v>30</v>
      </c>
      <c r="C13" s="71" t="s">
        <v>66</v>
      </c>
      <c r="D13" s="101"/>
      <c r="E13" s="4"/>
      <c r="F13" s="4"/>
      <c r="G13" s="5"/>
    </row>
    <row r="14" spans="1:10" customFormat="1" ht="15" customHeight="1">
      <c r="B14" s="61" t="s">
        <v>32</v>
      </c>
      <c r="C14" s="71" t="s">
        <v>67</v>
      </c>
      <c r="D14" s="101"/>
      <c r="E14" s="4"/>
      <c r="F14" s="4"/>
      <c r="G14" s="5"/>
    </row>
    <row r="15" spans="1:10" customFormat="1" ht="15" customHeight="1">
      <c r="B15" s="61" t="s">
        <v>34</v>
      </c>
      <c r="C15" s="71" t="s">
        <v>68</v>
      </c>
      <c r="D15" s="101"/>
      <c r="E15" s="4"/>
      <c r="F15" s="4"/>
      <c r="G15" s="5"/>
    </row>
    <row r="16" spans="1:10" customFormat="1" ht="15" customHeight="1">
      <c r="B16" s="61" t="s">
        <v>36</v>
      </c>
      <c r="C16" s="71" t="s">
        <v>69</v>
      </c>
      <c r="D16" s="101"/>
      <c r="E16" s="4"/>
      <c r="F16" s="4"/>
      <c r="G16" s="5"/>
    </row>
    <row r="17" spans="1:7" customFormat="1" ht="15" customHeight="1">
      <c r="B17" s="61" t="s">
        <v>46</v>
      </c>
      <c r="C17" s="71" t="s">
        <v>70</v>
      </c>
      <c r="D17" s="101"/>
      <c r="E17" s="4"/>
      <c r="F17" s="4"/>
      <c r="G17" s="5"/>
    </row>
    <row r="18" spans="1:7" customFormat="1" ht="15" customHeight="1">
      <c r="B18" s="61" t="s">
        <v>48</v>
      </c>
      <c r="C18" s="71" t="s">
        <v>71</v>
      </c>
      <c r="D18" s="101"/>
      <c r="E18" s="4"/>
      <c r="F18" s="4"/>
      <c r="G18" s="5"/>
    </row>
    <row r="19" spans="1:7">
      <c r="A19" s="186"/>
      <c r="B19" s="186"/>
      <c r="C19" s="186"/>
      <c r="D19" s="6"/>
      <c r="E19" s="7"/>
      <c r="F19" s="7"/>
    </row>
    <row r="20" spans="1:7" s="11" customFormat="1" ht="20.100000000000001" customHeight="1">
      <c r="A20" s="169" t="s">
        <v>72</v>
      </c>
      <c r="B20" s="169"/>
      <c r="C20" s="169"/>
      <c r="D20" s="170"/>
      <c r="E20" s="7"/>
      <c r="F20" s="7"/>
    </row>
    <row r="21" spans="1:7" ht="43.5" customHeight="1">
      <c r="B21" s="72"/>
      <c r="C21" s="27"/>
      <c r="D21" s="74" t="s">
        <v>73</v>
      </c>
      <c r="E21" s="75" t="s">
        <v>74</v>
      </c>
      <c r="F21" s="171" t="s">
        <v>75</v>
      </c>
    </row>
    <row r="22" spans="1:7" ht="16.5" customHeight="1">
      <c r="B22" s="73" t="s">
        <v>16</v>
      </c>
      <c r="C22" s="76" t="s">
        <v>17</v>
      </c>
      <c r="D22" s="74" t="s">
        <v>18</v>
      </c>
      <c r="E22" s="74" t="s">
        <v>20</v>
      </c>
      <c r="F22" s="173" t="s">
        <v>22</v>
      </c>
    </row>
    <row r="23" spans="1:7" ht="21" customHeight="1">
      <c r="B23" s="27" t="s">
        <v>50</v>
      </c>
      <c r="C23" s="85" t="s">
        <v>76</v>
      </c>
      <c r="D23" s="14"/>
      <c r="E23" s="15">
        <f>SUM(E24,E31,E34)</f>
        <v>0</v>
      </c>
      <c r="F23" s="14"/>
    </row>
    <row r="24" spans="1:7" ht="21" customHeight="1">
      <c r="B24" s="27" t="s">
        <v>52</v>
      </c>
      <c r="C24" s="86" t="s">
        <v>77</v>
      </c>
      <c r="D24" s="14"/>
      <c r="E24" s="15">
        <f>SUM(E25:E30)</f>
        <v>0</v>
      </c>
      <c r="F24" s="14"/>
    </row>
    <row r="25" spans="1:7" ht="21" customHeight="1">
      <c r="B25" s="27" t="s">
        <v>54</v>
      </c>
      <c r="C25" s="60" t="s">
        <v>78</v>
      </c>
      <c r="D25" s="103"/>
      <c r="E25" s="15" t="str">
        <f>IF(ISNUMBER(D25),0.02%*D25,"")</f>
        <v/>
      </c>
      <c r="F25" s="14"/>
    </row>
    <row r="26" spans="1:7" ht="21" customHeight="1">
      <c r="B26" s="27" t="s">
        <v>79</v>
      </c>
      <c r="C26" s="60" t="s">
        <v>80</v>
      </c>
      <c r="D26" s="104"/>
      <c r="E26" s="15" t="str">
        <f>IF(ISNUMBER(D26),0.4%*D26,"")</f>
        <v/>
      </c>
      <c r="F26" s="14"/>
    </row>
    <row r="27" spans="1:7" ht="21" customHeight="1">
      <c r="B27" s="27" t="s">
        <v>81</v>
      </c>
      <c r="C27" s="60" t="s">
        <v>82</v>
      </c>
      <c r="D27" s="104"/>
      <c r="E27" s="15" t="str">
        <f>IF(ISNUMBER(D27),0.5%*D27,"")</f>
        <v/>
      </c>
      <c r="F27" s="14"/>
    </row>
    <row r="28" spans="1:7" ht="21" customHeight="1">
      <c r="B28" s="27" t="s">
        <v>83</v>
      </c>
      <c r="C28" s="60" t="s">
        <v>84</v>
      </c>
      <c r="D28" s="104"/>
      <c r="E28" s="15" t="str">
        <f>IF(ISNUMBER(D28),0.04%*D28,"")</f>
        <v/>
      </c>
      <c r="F28" s="14"/>
    </row>
    <row r="29" spans="1:7" ht="21" customHeight="1">
      <c r="B29" s="27" t="s">
        <v>85</v>
      </c>
      <c r="C29" s="60" t="s">
        <v>86</v>
      </c>
      <c r="D29" s="104"/>
      <c r="E29" s="15" t="str">
        <f>IF(ISNUMBER(D29),0.1%*D29,"")</f>
        <v/>
      </c>
      <c r="F29" s="14"/>
    </row>
    <row r="30" spans="1:7" s="6" customFormat="1" ht="21" customHeight="1">
      <c r="B30" s="27" t="s">
        <v>87</v>
      </c>
      <c r="C30" s="60" t="s">
        <v>88</v>
      </c>
      <c r="D30" s="104"/>
      <c r="E30" s="15" t="str">
        <f>IF(ISNUMBER(D30),0.01%*D30,"")</f>
        <v/>
      </c>
      <c r="F30" s="14"/>
    </row>
    <row r="31" spans="1:7" s="6" customFormat="1" ht="21" customHeight="1">
      <c r="B31" s="27" t="s">
        <v>89</v>
      </c>
      <c r="C31" s="86" t="s">
        <v>90</v>
      </c>
      <c r="D31" s="14"/>
      <c r="E31" s="15">
        <f>SUM(E32:E33)</f>
        <v>0</v>
      </c>
      <c r="F31" s="14"/>
    </row>
    <row r="32" spans="1:7" s="6" customFormat="1" ht="21" customHeight="1">
      <c r="B32" s="27" t="s">
        <v>91</v>
      </c>
      <c r="C32" s="60" t="s">
        <v>92</v>
      </c>
      <c r="D32" s="18"/>
      <c r="E32" s="104"/>
      <c r="F32" s="14"/>
    </row>
    <row r="33" spans="1:7" ht="21" customHeight="1">
      <c r="B33" s="27" t="s">
        <v>93</v>
      </c>
      <c r="C33" s="60" t="s">
        <v>94</v>
      </c>
      <c r="D33" s="104"/>
      <c r="E33" s="104"/>
      <c r="F33" s="14"/>
      <c r="G33" s="6"/>
    </row>
    <row r="34" spans="1:7" ht="21" customHeight="1">
      <c r="B34" s="27" t="s">
        <v>95</v>
      </c>
      <c r="C34" s="86" t="s">
        <v>96</v>
      </c>
      <c r="D34" s="14"/>
      <c r="E34" s="15">
        <f>SUM(E35:E38)</f>
        <v>0</v>
      </c>
      <c r="F34" s="14"/>
      <c r="G34" s="6"/>
    </row>
    <row r="35" spans="1:7" ht="21" customHeight="1">
      <c r="B35" s="27" t="s">
        <v>97</v>
      </c>
      <c r="C35" s="60" t="s">
        <v>98</v>
      </c>
      <c r="D35" s="14"/>
      <c r="E35" s="104"/>
      <c r="F35" s="14"/>
    </row>
    <row r="36" spans="1:7" ht="36.950000000000003" customHeight="1">
      <c r="B36" s="27" t="s">
        <v>99</v>
      </c>
      <c r="C36" s="60" t="s">
        <v>100</v>
      </c>
      <c r="D36" s="104"/>
      <c r="E36" s="104"/>
      <c r="F36" s="172" t="str">
        <f>IF(AND(ISNUMBER(D36),ISNUMBER(E36)),IF(E36/D36&gt;0.1%,"The coefficient applied to the K-DTF - Cash trades is greater than 0.1%. Please check the data.",
IF(E36/D36=0.1%,"Pass","Please confirm that the coefficient for K-DTF - Cash trades has been adjusted subject to Article 15(5)(c), otherwise apply a 0.1% coefficient for K-DFT - Cash trades as per Table 1 Article 15(2)")),"")</f>
        <v/>
      </c>
    </row>
    <row r="37" spans="1:7" ht="34.5" customHeight="1">
      <c r="B37" s="27" t="s">
        <v>101</v>
      </c>
      <c r="C37" s="60" t="s">
        <v>102</v>
      </c>
      <c r="D37" s="104"/>
      <c r="E37" s="104"/>
      <c r="F37" s="172" t="str">
        <f>IF(AND(ISNUMBER(D37),ISNUMBER(E37)),IF(E37/D37&gt;0.01%,"The coefficient applied to the K-DTF - Derivative trades is greater than 0.01%. Please check the data.",
IF(E37/D37=0.01%,"Pass","Please confirm that the coefficient for K-DTF - Derivative trades has been adjusted subject to Article 15(5)(c), otherwise apply a 0.01% coefficient for K-DTF - Derivatives trades as per Table 1 Article 15(2)")),"")</f>
        <v/>
      </c>
    </row>
    <row r="38" spans="1:7" ht="21" customHeight="1">
      <c r="B38" s="27" t="s">
        <v>103</v>
      </c>
      <c r="C38" s="60" t="s">
        <v>104</v>
      </c>
      <c r="D38" s="18"/>
      <c r="E38" s="104"/>
      <c r="F38" s="14"/>
    </row>
    <row r="39" spans="1:7">
      <c r="A39" s="19"/>
    </row>
    <row r="40" spans="1:7" hidden="1">
      <c r="A40" s="19"/>
    </row>
    <row r="41" spans="1:7" hidden="1">
      <c r="B41" s="20"/>
    </row>
    <row r="43" spans="1:7" hidden="1">
      <c r="B43" s="20"/>
    </row>
    <row r="44" spans="1:7" hidden="1">
      <c r="B44" s="20"/>
    </row>
    <row r="46" spans="1:7" hidden="1">
      <c r="B46" s="20"/>
    </row>
    <row r="47" spans="1:7" hidden="1">
      <c r="B47" s="21"/>
    </row>
    <row r="48" spans="1:7" hidden="1">
      <c r="B48" s="20"/>
    </row>
    <row r="49" spans="2:2" hidden="1">
      <c r="B49" s="20"/>
    </row>
    <row r="50" spans="2:2" hidden="1">
      <c r="B50" s="20"/>
    </row>
    <row r="51" spans="2:2" hidden="1">
      <c r="B51" s="20"/>
    </row>
    <row r="52" spans="2:2" hidden="1">
      <c r="B52" s="20"/>
    </row>
    <row r="53" spans="2:2" hidden="1">
      <c r="B53" s="20"/>
    </row>
    <row r="54" spans="2:2" hidden="1">
      <c r="B54" s="20"/>
    </row>
  </sheetData>
  <sheetProtection algorithmName="SHA-512" hashValue="D0cI8EAD4VKGsswehltXAuIghEZl5a55km+IUfDY4YfBu62ibaClwNloFcsiEfhOkvdSvlXBFwLpUEYpf4kPXA==" saltValue="ndibmQRobjTIDIcoawl5Eg==" spinCount="100000" sheet="1" objects="1" scenarios="1"/>
  <mergeCells count="1">
    <mergeCell ref="A19:C19"/>
  </mergeCells>
  <phoneticPr fontId="19" type="noConversion"/>
  <dataValidations count="1">
    <dataValidation type="list" allowBlank="1" showInputMessage="1" showErrorMessage="1" sqref="D6:D7 D9:D18" xr:uid="{E38F5670-8E9F-49E6-824C-B1A024423D8F}">
      <formula1>YesNo</formula1>
    </dataValidation>
  </dataValidations>
  <pageMargins left="0.7" right="0.7" top="0.75" bottom="0.75" header="0.3" footer="0.3"/>
  <pageSetup paperSize="9" orientation="portrait" horizontalDpi="1200" verticalDpi="1200" r:id="rId1"/>
  <headerFooter>
    <oddHeader>&amp;L&amp;"Calibri"&amp;12&amp;K000000EBA Regular Use&amp;1#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5974-052E-4395-A75B-8B5710E20A58}">
  <sheetPr>
    <tabColor theme="2"/>
  </sheetPr>
  <dimension ref="A1:K25"/>
  <sheetViews>
    <sheetView showGridLines="0" zoomScale="55" zoomScaleNormal="55" workbookViewId="0">
      <selection activeCell="A3" sqref="A3"/>
    </sheetView>
  </sheetViews>
  <sheetFormatPr defaultColWidth="0" defaultRowHeight="13.5" zeroHeight="1"/>
  <cols>
    <col min="1" max="1" width="3.25" style="9" customWidth="1"/>
    <col min="2" max="2" width="9" style="11" customWidth="1"/>
    <col min="3" max="3" width="78.125" style="11" customWidth="1"/>
    <col min="4" max="5" width="16" style="9" customWidth="1"/>
    <col min="6" max="6" width="105.75" style="9" customWidth="1"/>
    <col min="7" max="7" width="3.25" style="9" customWidth="1"/>
    <col min="8" max="8" width="63.25" style="8" hidden="1" customWidth="1"/>
    <col min="9" max="11" width="0" style="9" hidden="1" customWidth="1"/>
    <col min="12" max="16384" width="9" style="9" hidden="1"/>
  </cols>
  <sheetData>
    <row r="1" spans="1:11" s="26" customFormat="1" ht="50.1" customHeight="1">
      <c r="A1" s="33" t="s">
        <v>105</v>
      </c>
      <c r="E1" s="35" t="str">
        <f>CONCATENATE("Reporting unit: ",Input!$C$10," ",Input!$C$9,)</f>
        <v xml:space="preserve">Reporting unit:  </v>
      </c>
      <c r="F1" s="35"/>
      <c r="G1" s="25"/>
      <c r="H1" s="25"/>
      <c r="I1" s="35"/>
      <c r="K1" s="36"/>
    </row>
    <row r="2" spans="1:11" s="24" customFormat="1" ht="30" customHeight="1">
      <c r="A2" s="187" t="s">
        <v>106</v>
      </c>
      <c r="B2" s="187"/>
      <c r="C2" s="187"/>
      <c r="D2" s="187"/>
      <c r="E2" s="187"/>
      <c r="F2" s="187"/>
      <c r="G2" s="187"/>
    </row>
    <row r="3" spans="1:11">
      <c r="B3" s="10"/>
    </row>
    <row r="4" spans="1:11" ht="43.5" customHeight="1">
      <c r="B4" s="57"/>
      <c r="C4" s="58"/>
      <c r="D4" s="45" t="s">
        <v>73</v>
      </c>
      <c r="E4" s="59" t="s">
        <v>74</v>
      </c>
      <c r="F4" s="171" t="s">
        <v>75</v>
      </c>
    </row>
    <row r="5" spans="1:11" ht="16.5" customHeight="1">
      <c r="B5" s="43" t="s">
        <v>16</v>
      </c>
      <c r="C5" s="44" t="s">
        <v>17</v>
      </c>
      <c r="D5" s="45" t="s">
        <v>18</v>
      </c>
      <c r="E5" s="45" t="s">
        <v>20</v>
      </c>
      <c r="F5" s="173" t="s">
        <v>22</v>
      </c>
      <c r="G5" s="12"/>
      <c r="H5" s="13"/>
    </row>
    <row r="6" spans="1:11" ht="21" customHeight="1">
      <c r="B6" s="43" t="s">
        <v>18</v>
      </c>
      <c r="C6" s="60" t="s">
        <v>107</v>
      </c>
      <c r="D6" s="101"/>
      <c r="E6" s="31">
        <f>0.1%*D6</f>
        <v>0</v>
      </c>
      <c r="F6" s="14"/>
      <c r="G6" s="16"/>
    </row>
    <row r="7" spans="1:11" s="6" customFormat="1" ht="21" customHeight="1">
      <c r="B7" s="43" t="s">
        <v>20</v>
      </c>
      <c r="C7" s="60" t="s">
        <v>108</v>
      </c>
      <c r="D7" s="101"/>
      <c r="E7" s="31">
        <f>0.01%*D7</f>
        <v>0</v>
      </c>
      <c r="F7" s="14"/>
      <c r="G7" s="16"/>
      <c r="H7" s="17"/>
    </row>
    <row r="8" spans="1:11" ht="36" customHeight="1">
      <c r="B8" s="43" t="s">
        <v>22</v>
      </c>
      <c r="C8" s="60" t="s">
        <v>109</v>
      </c>
      <c r="D8" s="101"/>
      <c r="E8" s="101"/>
      <c r="F8" s="172" t="str">
        <f>IF(AND(ISNUMBER(D8),ISNUMBER(E8)),IF(E8/D8&gt;0.1%,"The coefficient applied to the K-DTF - Cash trades is greater than 0.1%. Please check the data.",
IF(E8/D8=0.1%,"Pass","Please confirm that the coefficient for K-DTF - Cash trades has been adjusted subject to Article 15(5)(c), otherwise apply a 0.1% coefficient for K-DFT - Cash trades as per Table 1 Article 15(2)")),"")</f>
        <v/>
      </c>
      <c r="G8" s="16"/>
    </row>
    <row r="9" spans="1:11" ht="30.95" customHeight="1">
      <c r="B9" s="43" t="s">
        <v>24</v>
      </c>
      <c r="C9" s="60" t="s">
        <v>110</v>
      </c>
      <c r="D9" s="101"/>
      <c r="E9" s="101"/>
      <c r="F9" s="172" t="str">
        <f>IF(AND(ISNUMBER(D9),ISNUMBER(E9)),IF(E9/D9&gt;0.01%,"The coefficient applied to the K-DTF - Derivative trades is greater than 0.01%. Please check the data.",
IF(E9/D9=0.01%,"Pass","Please confirm that the coefficient for K-DTF - Derivative trades has been adjusted subject to Article 15(5)(c), otherwise apply a 0.01% coefficient for K-DTF - Derivatives trades as per Table 1 Article 15(2)")),"")</f>
        <v/>
      </c>
    </row>
    <row r="10" spans="1:11" ht="18" customHeight="1">
      <c r="B10" s="43" t="s">
        <v>26</v>
      </c>
      <c r="C10" s="60" t="s">
        <v>111</v>
      </c>
      <c r="D10" s="101"/>
      <c r="E10" s="31">
        <f>0.1%*D10</f>
        <v>0</v>
      </c>
      <c r="F10" s="14"/>
      <c r="G10" s="16"/>
    </row>
    <row r="11" spans="1:11" ht="20.45" customHeight="1">
      <c r="B11" s="43" t="s">
        <v>28</v>
      </c>
      <c r="C11" s="60" t="s">
        <v>112</v>
      </c>
      <c r="D11" s="101"/>
      <c r="E11" s="31">
        <f>0.01%*D11</f>
        <v>0</v>
      </c>
      <c r="F11" s="14"/>
    </row>
    <row r="12" spans="1:11">
      <c r="C12" s="20"/>
    </row>
    <row r="14" spans="1:11" hidden="1">
      <c r="C14" s="20"/>
    </row>
    <row r="15" spans="1:11" hidden="1">
      <c r="C15" s="20"/>
    </row>
    <row r="17" spans="3:3" hidden="1">
      <c r="C17" s="20"/>
    </row>
    <row r="18" spans="3:3" hidden="1">
      <c r="C18" s="21"/>
    </row>
    <row r="19" spans="3:3" hidden="1">
      <c r="C19" s="20"/>
    </row>
    <row r="20" spans="3:3" hidden="1">
      <c r="C20" s="20"/>
    </row>
    <row r="21" spans="3:3" hidden="1">
      <c r="C21" s="20"/>
    </row>
    <row r="22" spans="3:3" hidden="1">
      <c r="C22" s="20"/>
    </row>
    <row r="23" spans="3:3" hidden="1">
      <c r="C23" s="20"/>
    </row>
    <row r="24" spans="3:3" hidden="1">
      <c r="C24" s="20"/>
    </row>
    <row r="25" spans="3:3" hidden="1">
      <c r="C25" s="20"/>
    </row>
  </sheetData>
  <sheetProtection algorithmName="SHA-512" hashValue="Ec3Z4VoLv9rU4vg5YHm2pDM9i7Gne0mN6CsjQQ31sj32nej1tWhQQXyD4Asr+DjTo6qOL2fX9XfXPU5X9cNTnA==" saltValue="Pfgh0IaQYcYNv7oyBsFWSQ==" spinCount="100000" sheet="1" objects="1" scenarios="1"/>
  <mergeCells count="1">
    <mergeCell ref="A2:G2"/>
  </mergeCells>
  <phoneticPr fontId="19" type="noConversion"/>
  <pageMargins left="0.7" right="0.7" top="0.75" bottom="0.75" header="0.3" footer="0.3"/>
  <pageSetup paperSize="9" orientation="portrait" horizontalDpi="1200" verticalDpi="1200" r:id="rId1"/>
  <headerFooter>
    <oddHeader>&amp;L&amp;"Calibri"&amp;12&amp;K000000EBA Regular Use&amp;1#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1B88-D1AC-4A90-A592-3C9D88F3F94F}">
  <sheetPr>
    <tabColor theme="3"/>
  </sheetPr>
  <dimension ref="A1:J21"/>
  <sheetViews>
    <sheetView showGridLines="0" zoomScale="70" zoomScaleNormal="70" workbookViewId="0">
      <selection activeCell="D20" sqref="D20"/>
    </sheetView>
  </sheetViews>
  <sheetFormatPr defaultColWidth="0" defaultRowHeight="13.5" zeroHeight="1"/>
  <cols>
    <col min="1" max="1" width="3.25" customWidth="1"/>
    <col min="2" max="2" width="9" customWidth="1"/>
    <col min="3" max="3" width="80.5" customWidth="1"/>
    <col min="4" max="4" width="24.875" style="1" customWidth="1"/>
    <col min="5" max="5" width="20.125" style="1" customWidth="1"/>
    <col min="6" max="8" width="13.75" customWidth="1"/>
    <col min="9" max="9" width="4.875" customWidth="1"/>
    <col min="10" max="10" width="13.75" hidden="1" customWidth="1"/>
    <col min="11" max="16384" width="9" hidden="1"/>
  </cols>
  <sheetData>
    <row r="1" spans="1:10" s="26" customFormat="1" ht="50.1" customHeight="1">
      <c r="A1" s="33" t="s">
        <v>113</v>
      </c>
      <c r="D1" s="35" t="str">
        <f>CONCATENATE("Reporting unit: ",Input!$C$10," ",Input!$C$9,)</f>
        <v xml:space="preserve">Reporting unit:  </v>
      </c>
      <c r="F1" s="25"/>
      <c r="G1" s="25"/>
      <c r="H1" s="35"/>
      <c r="J1" s="36"/>
    </row>
    <row r="2" spans="1:10" s="24" customFormat="1" ht="15.75" customHeight="1">
      <c r="A2" s="89" t="s">
        <v>114</v>
      </c>
      <c r="B2" s="23"/>
      <c r="C2" s="23"/>
      <c r="D2" s="23"/>
    </row>
    <row r="3" spans="1:10" s="11" customFormat="1" ht="20.100000000000001" customHeight="1">
      <c r="A3" s="169" t="s">
        <v>115</v>
      </c>
      <c r="G3" s="20"/>
    </row>
    <row r="4" spans="1:10" ht="15" customHeight="1">
      <c r="B4" s="43"/>
      <c r="C4" s="62"/>
      <c r="D4" s="61" t="s">
        <v>116</v>
      </c>
      <c r="E4" s="4"/>
    </row>
    <row r="5" spans="1:10" ht="15" customHeight="1">
      <c r="B5" s="43" t="s">
        <v>16</v>
      </c>
      <c r="C5" s="62" t="s">
        <v>17</v>
      </c>
      <c r="D5" s="64" t="s">
        <v>18</v>
      </c>
      <c r="E5" s="4"/>
    </row>
    <row r="6" spans="1:10" ht="15" customHeight="1">
      <c r="B6" s="61" t="s">
        <v>18</v>
      </c>
      <c r="C6" s="31" t="s">
        <v>117</v>
      </c>
      <c r="D6" s="101"/>
      <c r="E6" s="4"/>
      <c r="G6" s="5"/>
    </row>
    <row r="7" spans="1:10" ht="15" customHeight="1">
      <c r="B7" s="61" t="s">
        <v>20</v>
      </c>
      <c r="C7" s="31" t="s">
        <v>118</v>
      </c>
      <c r="D7" s="101"/>
      <c r="E7"/>
      <c r="G7" s="5"/>
    </row>
    <row r="8" spans="1:10" ht="13.5" customHeight="1">
      <c r="B8" s="2"/>
      <c r="C8" s="2"/>
      <c r="D8" s="3"/>
      <c r="E8" s="3"/>
    </row>
    <row r="9" spans="1:10" s="167" customFormat="1" ht="20.100000000000001" customHeight="1">
      <c r="A9" s="165" t="s">
        <v>119</v>
      </c>
      <c r="D9" s="168"/>
      <c r="E9" s="168"/>
    </row>
    <row r="10" spans="1:10" ht="30.6" customHeight="1">
      <c r="A10" s="87"/>
      <c r="B10" s="88" t="s">
        <v>120</v>
      </c>
    </row>
    <row r="11" spans="1:10">
      <c r="B11" s="50"/>
      <c r="C11" s="51"/>
      <c r="D11" s="188" t="s">
        <v>121</v>
      </c>
      <c r="E11" s="190" t="s">
        <v>122</v>
      </c>
      <c r="F11" s="191"/>
      <c r="G11" s="190" t="s">
        <v>123</v>
      </c>
      <c r="H11" s="191"/>
    </row>
    <row r="12" spans="1:10" ht="67.5">
      <c r="B12" s="52"/>
      <c r="C12" s="53"/>
      <c r="D12" s="189"/>
      <c r="E12" s="37" t="s">
        <v>124</v>
      </c>
      <c r="F12" s="37" t="s">
        <v>125</v>
      </c>
      <c r="G12" s="37" t="s">
        <v>124</v>
      </c>
      <c r="H12" s="37" t="s">
        <v>125</v>
      </c>
    </row>
    <row r="13" spans="1:10">
      <c r="B13" s="27" t="s">
        <v>16</v>
      </c>
      <c r="C13" s="28" t="s">
        <v>17</v>
      </c>
      <c r="D13" s="38" t="s">
        <v>18</v>
      </c>
      <c r="E13" s="39" t="s">
        <v>20</v>
      </c>
      <c r="F13" s="39" t="s">
        <v>22</v>
      </c>
      <c r="G13" s="39" t="s">
        <v>24</v>
      </c>
      <c r="H13" s="39" t="s">
        <v>26</v>
      </c>
    </row>
    <row r="14" spans="1:10">
      <c r="B14" s="29" t="s">
        <v>22</v>
      </c>
      <c r="C14" s="22" t="s">
        <v>126</v>
      </c>
      <c r="D14" s="105"/>
      <c r="E14" s="106"/>
      <c r="F14" s="106"/>
      <c r="G14" s="106"/>
      <c r="H14" s="106"/>
    </row>
    <row r="15" spans="1:10"/>
    <row r="16" spans="1:10" s="167" customFormat="1" ht="20.100000000000001" customHeight="1">
      <c r="A16" s="165" t="s">
        <v>127</v>
      </c>
      <c r="D16" s="168"/>
      <c r="E16" s="168"/>
    </row>
    <row r="17" spans="1:4" ht="28.5" customHeight="1">
      <c r="A17" s="87"/>
      <c r="B17" s="88" t="s">
        <v>128</v>
      </c>
    </row>
    <row r="18" spans="1:4" ht="27">
      <c r="B18" s="46"/>
      <c r="C18" s="47"/>
      <c r="D18" s="54" t="s">
        <v>129</v>
      </c>
    </row>
    <row r="19" spans="1:4">
      <c r="B19" s="55" t="s">
        <v>16</v>
      </c>
      <c r="C19" s="56" t="s">
        <v>17</v>
      </c>
      <c r="D19" s="63" t="s">
        <v>18</v>
      </c>
    </row>
    <row r="20" spans="1:4">
      <c r="B20" s="43" t="s">
        <v>24</v>
      </c>
      <c r="C20" s="31" t="s">
        <v>130</v>
      </c>
      <c r="D20" s="101"/>
    </row>
    <row r="21" spans="1:4"/>
  </sheetData>
  <sheetProtection algorithmName="SHA-512" hashValue="BzFtDBIrOT37gyCdWuSNl6zT8AHHLMToUh5vB1i1AVmRlrlOCSMXt+Vye2yBt4mNmERY4W/twpVxxJH7SHw+UA==" saltValue="QqkK8bJPCSQOx/jXki/egA==" spinCount="100000" sheet="1" formatColumns="0" formatRows="0"/>
  <mergeCells count="3">
    <mergeCell ref="D11:D12"/>
    <mergeCell ref="E11:F11"/>
    <mergeCell ref="G11:H11"/>
  </mergeCells>
  <phoneticPr fontId="19" type="noConversion"/>
  <dataValidations count="2">
    <dataValidation type="decimal" allowBlank="1" showInputMessage="1" showErrorMessage="1" error="Please enter a number between 0 and 6 months" sqref="F14" xr:uid="{6F4AC678-D78D-42A7-A818-E6B3EFE0B190}">
      <formula1>0</formula1>
      <formula2>6</formula2>
    </dataValidation>
    <dataValidation type="decimal" allowBlank="1" showInputMessage="1" showErrorMessage="1" error="Please enter a number between 0 and 12 months" sqref="H14" xr:uid="{C996CB55-A26C-4E5C-A73F-3D4834AFAA28}">
      <formula1>0</formula1>
      <formula2>12</formula2>
    </dataValidation>
  </dataValidations>
  <pageMargins left="0.7" right="0.7" top="0.75" bottom="0.75" header="0.3" footer="0.3"/>
  <pageSetup paperSize="9" orientation="portrait" verticalDpi="1200" r:id="rId1"/>
  <headerFooter>
    <oddHeader>&amp;L&amp;"Calibri"&amp;12&amp;K000000 EBA Regular Use&amp;1#_x000D_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72AA-BBE3-4F62-881A-E4E114C65EA4}">
  <sheetPr>
    <tabColor theme="7"/>
  </sheetPr>
  <dimension ref="A1:J13"/>
  <sheetViews>
    <sheetView showGridLines="0" topLeftCell="A2" zoomScale="70" zoomScaleNormal="70" workbookViewId="0">
      <selection activeCell="D9" sqref="D9"/>
    </sheetView>
  </sheetViews>
  <sheetFormatPr defaultColWidth="0" defaultRowHeight="14.45" zeroHeight="1"/>
  <cols>
    <col min="1" max="1" width="3.25" style="69" customWidth="1"/>
    <col min="2" max="2" width="7" style="69" customWidth="1"/>
    <col min="3" max="3" width="53.75" style="69" customWidth="1"/>
    <col min="4" max="4" width="22" style="69" customWidth="1"/>
    <col min="5" max="5" width="3.25" style="69" customWidth="1"/>
    <col min="6" max="10" width="0" style="69" hidden="1" customWidth="1"/>
    <col min="11" max="16384" width="9.25" style="69" hidden="1"/>
  </cols>
  <sheetData>
    <row r="1" spans="1:10" s="26" customFormat="1" ht="50.1" customHeight="1">
      <c r="A1" s="33" t="s">
        <v>131</v>
      </c>
      <c r="D1" s="35" t="str">
        <f>CONCATENATE("Reporting unit: ",Input!$C$10," ",Input!$C$9,)</f>
        <v xml:space="preserve">Reporting unit:  </v>
      </c>
      <c r="G1" s="25"/>
      <c r="H1" s="35"/>
      <c r="J1" s="36"/>
    </row>
    <row r="2" spans="1:10" s="24" customFormat="1" ht="18" customHeight="1">
      <c r="A2" s="192" t="s">
        <v>132</v>
      </c>
      <c r="B2" s="192"/>
      <c r="C2" s="192"/>
      <c r="D2" s="192"/>
      <c r="E2" s="192"/>
    </row>
    <row r="3" spans="1:10"/>
    <row r="4" spans="1:10" s="9" customFormat="1" ht="24.95" customHeight="1">
      <c r="B4" s="43"/>
      <c r="C4" s="62"/>
      <c r="D4" s="61" t="s">
        <v>116</v>
      </c>
      <c r="G4" s="8"/>
    </row>
    <row r="5" spans="1:10">
      <c r="B5" s="73" t="s">
        <v>16</v>
      </c>
      <c r="C5" s="76" t="s">
        <v>17</v>
      </c>
      <c r="D5" s="74" t="s">
        <v>18</v>
      </c>
    </row>
    <row r="6" spans="1:10" ht="27.6">
      <c r="B6" s="73" t="s">
        <v>18</v>
      </c>
      <c r="C6" s="77" t="s">
        <v>133</v>
      </c>
      <c r="D6" s="174"/>
    </row>
    <row r="7" spans="1:10">
      <c r="B7" s="73" t="s">
        <v>20</v>
      </c>
      <c r="C7" s="31" t="s">
        <v>134</v>
      </c>
      <c r="D7" s="174"/>
    </row>
    <row r="8" spans="1:10" ht="20.45" customHeight="1">
      <c r="B8" s="73" t="s">
        <v>22</v>
      </c>
      <c r="C8" s="31" t="s">
        <v>135</v>
      </c>
      <c r="D8" s="174"/>
    </row>
    <row r="9" spans="1:10" ht="69.599999999999994" customHeight="1">
      <c r="B9" s="73" t="s">
        <v>24</v>
      </c>
      <c r="C9" s="91" t="s">
        <v>136</v>
      </c>
      <c r="D9" s="174"/>
    </row>
    <row r="10" spans="1:10" ht="82.5">
      <c r="B10" s="73" t="s">
        <v>26</v>
      </c>
      <c r="C10" s="91" t="s">
        <v>137</v>
      </c>
      <c r="D10" s="174"/>
    </row>
    <row r="11" spans="1:10" ht="27.6">
      <c r="B11" s="73" t="s">
        <v>28</v>
      </c>
      <c r="C11" s="77" t="s">
        <v>138</v>
      </c>
      <c r="D11" s="174"/>
    </row>
    <row r="12" spans="1:10" ht="18.95" customHeight="1">
      <c r="B12" s="73" t="s">
        <v>30</v>
      </c>
      <c r="C12" s="77" t="s">
        <v>139</v>
      </c>
      <c r="D12" s="174"/>
    </row>
    <row r="13" spans="1:10"/>
  </sheetData>
  <sheetProtection algorithmName="SHA-512" hashValue="YHQMO7PT4Umy1KdDKK2fCwte6qXQbgnzrX6Y5nj3rv1VJG8qNA7Pz5Sa7Pn6jyKpyUKnZieFHAXYNMj7BBqi0w==" saltValue="crcDnj8DWpvdX0I0YQjbqw==" spinCount="100000" sheet="1" objects="1" scenarios="1"/>
  <mergeCells count="1">
    <mergeCell ref="A2:E2"/>
  </mergeCells>
  <dataValidations count="1">
    <dataValidation type="list" allowBlank="1" showInputMessage="1" showErrorMessage="1" sqref="D12" xr:uid="{D0D2D36D-3786-4076-AFDE-7E1BAAB50B6A}">
      <formula1>YesNo</formula1>
    </dataValidation>
  </dataValidations>
  <pageMargins left="0.7" right="0.7" top="0.75" bottom="0.75" header="0.3" footer="0.3"/>
  <pageSetup paperSize="9" orientation="portrait" horizontalDpi="4294967293" verticalDpi="0" r:id="rId1"/>
  <headerFooter>
    <oddHeader>&amp;L&amp;"Calibri"&amp;12&amp;K000000 EBA Regular Use&amp;1#_x000D_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9DEE5-EA28-42A9-B473-6C3907EBBCCB}">
          <x14:formula1>
            <xm:f>Parameters!$D$482:$D$483</xm:f>
          </x14:formula1>
          <xm:sqref>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5FC1C-0E6E-4979-B318-A68EA2DEFD0B}">
  <sheetPr>
    <tabColor rgb="FF7030A0"/>
  </sheetPr>
  <dimension ref="A1:J10"/>
  <sheetViews>
    <sheetView showGridLines="0" zoomScale="70" zoomScaleNormal="70" workbookViewId="0">
      <selection activeCell="D6" sqref="D6"/>
    </sheetView>
  </sheetViews>
  <sheetFormatPr defaultColWidth="0" defaultRowHeight="14.45" zeroHeight="1"/>
  <cols>
    <col min="1" max="1" width="3.25" style="69" customWidth="1"/>
    <col min="2" max="2" width="7" style="69" customWidth="1"/>
    <col min="3" max="3" width="53.875" style="69" customWidth="1"/>
    <col min="4" max="4" width="22" style="69" customWidth="1"/>
    <col min="5" max="5" width="3.25" style="69" customWidth="1"/>
    <col min="6" max="10" width="0" style="69" hidden="1" customWidth="1"/>
    <col min="11" max="16384" width="9.25" style="69" hidden="1"/>
  </cols>
  <sheetData>
    <row r="1" spans="1:10" s="26" customFormat="1" ht="50.1" customHeight="1">
      <c r="A1" s="33" t="s">
        <v>140</v>
      </c>
      <c r="D1" s="35" t="str">
        <f>CONCATENATE("Reporting unit: ",Input!$C$10," ",Input!$C$9,)</f>
        <v xml:space="preserve">Reporting unit:  </v>
      </c>
      <c r="G1" s="25"/>
      <c r="H1" s="35"/>
      <c r="J1" s="36"/>
    </row>
    <row r="2" spans="1:10" s="24" customFormat="1" ht="18" customHeight="1">
      <c r="A2" s="192" t="s">
        <v>141</v>
      </c>
      <c r="B2" s="192"/>
      <c r="C2" s="192"/>
      <c r="D2" s="192"/>
      <c r="E2" s="192"/>
    </row>
    <row r="3" spans="1:10"/>
    <row r="4" spans="1:10" s="9" customFormat="1" ht="24.95" customHeight="1">
      <c r="B4" s="43"/>
      <c r="C4" s="62"/>
      <c r="D4" s="61" t="s">
        <v>116</v>
      </c>
      <c r="G4" s="8"/>
    </row>
    <row r="5" spans="1:10">
      <c r="B5" s="73" t="s">
        <v>16</v>
      </c>
      <c r="C5" s="76" t="s">
        <v>17</v>
      </c>
      <c r="D5" s="74" t="s">
        <v>18</v>
      </c>
    </row>
    <row r="6" spans="1:10">
      <c r="B6" s="73" t="s">
        <v>18</v>
      </c>
      <c r="C6" s="92" t="s">
        <v>142</v>
      </c>
      <c r="D6" s="175" t="str">
        <f>IF(AND(ISNUMBER(D7),ISNUMBER(D8),ISNUMBER(D9)),MAX(D7:D9),"")</f>
        <v/>
      </c>
    </row>
    <row r="7" spans="1:10">
      <c r="B7" s="73" t="s">
        <v>20</v>
      </c>
      <c r="C7" s="93" t="s">
        <v>143</v>
      </c>
      <c r="D7" s="174"/>
    </row>
    <row r="8" spans="1:10" ht="17.45" customHeight="1">
      <c r="B8" s="73" t="s">
        <v>22</v>
      </c>
      <c r="C8" s="93" t="s">
        <v>144</v>
      </c>
      <c r="D8" s="174"/>
    </row>
    <row r="9" spans="1:10" ht="18.600000000000001" customHeight="1">
      <c r="B9" s="73" t="s">
        <v>24</v>
      </c>
      <c r="C9" s="93" t="s">
        <v>145</v>
      </c>
      <c r="D9" s="174"/>
    </row>
    <row r="10" spans="1:10"/>
  </sheetData>
  <sheetProtection algorithmName="SHA-512" hashValue="jlY88S/LyL51bdy0P332r1NHwUTOs+8JWgcmUthOmT01V+mQYIw5E+j3husQgfgi/bMzxzeRDdXm2tAi65RiqQ==" saltValue="1TeH923wajNm29t/a8K0vQ==" spinCount="100000" sheet="1" objects="1" scenarios="1"/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C167-488F-4A50-8954-2FEA24A6ED27}">
  <sheetPr>
    <tabColor theme="6"/>
  </sheetPr>
  <dimension ref="A1:L101"/>
  <sheetViews>
    <sheetView showGridLines="0" topLeftCell="E6" zoomScale="70" zoomScaleNormal="70" workbookViewId="0">
      <selection activeCell="K10" sqref="K10"/>
    </sheetView>
  </sheetViews>
  <sheetFormatPr defaultColWidth="0" defaultRowHeight="13.5" zeroHeight="1"/>
  <cols>
    <col min="1" max="1" width="3.25" customWidth="1"/>
    <col min="2" max="2" width="22.25" customWidth="1"/>
    <col min="3" max="4" width="23.375" customWidth="1"/>
    <col min="5" max="5" width="18.875" customWidth="1"/>
    <col min="6" max="6" width="16.875" customWidth="1"/>
    <col min="7" max="7" width="39.75" customWidth="1"/>
    <col min="8" max="11" width="24.625" customWidth="1"/>
    <col min="12" max="12" width="3.25" customWidth="1"/>
    <col min="13" max="16384" width="9.25" hidden="1"/>
  </cols>
  <sheetData>
    <row r="1" spans="1:11" ht="17.45">
      <c r="A1" s="68" t="s">
        <v>146</v>
      </c>
      <c r="B1" s="68"/>
      <c r="C1" s="66"/>
      <c r="D1" s="66"/>
      <c r="E1" s="66"/>
      <c r="F1" s="66"/>
      <c r="G1" s="66"/>
      <c r="H1" s="66"/>
      <c r="I1" s="66"/>
      <c r="J1" s="66"/>
      <c r="K1" s="66"/>
    </row>
    <row r="2" spans="1:11" s="90" customFormat="1" ht="24" customHeight="1">
      <c r="A2" s="89" t="s">
        <v>147</v>
      </c>
      <c r="B2" s="23"/>
      <c r="C2" s="23"/>
      <c r="D2" s="23"/>
    </row>
    <row r="3" spans="1:11" ht="20.100000000000001" customHeight="1">
      <c r="A3" s="65"/>
      <c r="B3" s="67" t="s">
        <v>148</v>
      </c>
      <c r="C3" s="65"/>
      <c r="D3" s="65"/>
      <c r="E3" s="67"/>
      <c r="F3" s="67"/>
      <c r="G3" s="67"/>
      <c r="H3" s="67"/>
      <c r="I3" s="67"/>
      <c r="J3" s="67"/>
      <c r="K3" s="65"/>
    </row>
    <row r="4" spans="1:11">
      <c r="A4" s="195"/>
      <c r="B4" s="195"/>
      <c r="C4" s="65"/>
      <c r="D4" s="65"/>
      <c r="E4" s="65"/>
      <c r="F4" s="65"/>
      <c r="G4" s="65"/>
      <c r="H4" s="65"/>
      <c r="I4" s="65"/>
      <c r="J4" s="65"/>
      <c r="K4" s="67"/>
    </row>
    <row r="5" spans="1:11" ht="13.5" customHeight="1">
      <c r="A5" s="67"/>
      <c r="B5" s="193" t="s">
        <v>149</v>
      </c>
      <c r="C5" s="193"/>
      <c r="D5" s="193"/>
      <c r="E5" s="193" t="s">
        <v>150</v>
      </c>
      <c r="F5" s="194" t="s">
        <v>151</v>
      </c>
      <c r="G5" s="194"/>
      <c r="H5" s="194"/>
      <c r="I5" s="194"/>
      <c r="J5" s="194"/>
      <c r="K5" s="194"/>
    </row>
    <row r="6" spans="1:11">
      <c r="A6" s="67"/>
      <c r="B6" s="193"/>
      <c r="C6" s="193"/>
      <c r="D6" s="193"/>
      <c r="E6" s="193"/>
      <c r="F6" s="194"/>
      <c r="G6" s="194"/>
      <c r="H6" s="194"/>
      <c r="I6" s="194"/>
      <c r="J6" s="194"/>
      <c r="K6" s="194"/>
    </row>
    <row r="7" spans="1:11" ht="186.75" customHeight="1">
      <c r="A7" s="65"/>
      <c r="B7" s="152" t="s">
        <v>3</v>
      </c>
      <c r="C7" s="152" t="s">
        <v>152</v>
      </c>
      <c r="D7" s="152" t="s">
        <v>4</v>
      </c>
      <c r="E7" s="152" t="s">
        <v>153</v>
      </c>
      <c r="F7" s="152" t="s">
        <v>154</v>
      </c>
      <c r="G7" s="152" t="s">
        <v>155</v>
      </c>
      <c r="H7" s="152" t="s">
        <v>156</v>
      </c>
      <c r="I7" s="152" t="s">
        <v>157</v>
      </c>
      <c r="J7" s="152" t="s">
        <v>158</v>
      </c>
      <c r="K7" s="152" t="s">
        <v>159</v>
      </c>
    </row>
    <row r="8" spans="1:11">
      <c r="A8" s="65"/>
      <c r="B8" s="153" t="s">
        <v>18</v>
      </c>
      <c r="C8" s="153" t="s">
        <v>20</v>
      </c>
      <c r="D8" s="153" t="s">
        <v>22</v>
      </c>
      <c r="E8" s="153" t="s">
        <v>24</v>
      </c>
      <c r="F8" s="153" t="s">
        <v>26</v>
      </c>
      <c r="G8" s="153" t="s">
        <v>28</v>
      </c>
      <c r="H8" s="153" t="s">
        <v>30</v>
      </c>
      <c r="I8" s="153" t="s">
        <v>32</v>
      </c>
      <c r="J8" s="153" t="s">
        <v>34</v>
      </c>
      <c r="K8" s="153" t="s">
        <v>36</v>
      </c>
    </row>
    <row r="9" spans="1:11">
      <c r="A9" s="65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>
      <c r="A10" s="65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>
      <c r="A11" s="65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>
      <c r="A12" s="65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>
      <c r="A13" s="65"/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>
      <c r="A14" s="65"/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>
      <c r="A15" s="65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>
      <c r="A16" s="65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>
      <c r="A17" s="65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>
      <c r="A18" s="65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>
      <c r="A19" s="65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>
      <c r="A20" s="65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>
      <c r="A21" s="65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>
      <c r="A22" s="65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>
      <c r="A23" s="65"/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>
      <c r="A24" s="65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>
      <c r="A25" s="65"/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>
      <c r="A26" s="65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>
      <c r="A27" s="65"/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>
      <c r="A28" s="65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>
      <c r="A29" s="65"/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>
      <c r="A30" s="65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>
      <c r="A31" s="65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>
      <c r="A32" s="65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>
      <c r="A33" s="65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>
      <c r="A34" s="65"/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>
      <c r="A35" s="65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>
      <c r="A36" s="65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>
      <c r="A37" s="65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>
      <c r="A38" s="65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>
      <c r="A39" s="65"/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>
      <c r="A40" s="65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1:11">
      <c r="A41" s="65"/>
      <c r="B41" s="107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1:11">
      <c r="A42" s="65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>
      <c r="A43" s="65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>
      <c r="A44" s="65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>
      <c r="A45" s="65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>
      <c r="A46" s="65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>
      <c r="A47" s="65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>
      <c r="A48" s="65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>
      <c r="A49" s="65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>
      <c r="A50" s="65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>
      <c r="A51" s="65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>
      <c r="A52" s="65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>
      <c r="A53" s="65"/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>
      <c r="A54" s="65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>
      <c r="A55" s="65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>
      <c r="A56" s="65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>
      <c r="A57" s="65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1">
      <c r="A58" s="65"/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1">
      <c r="A59" s="65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>
      <c r="A60" s="65"/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>
      <c r="A61" s="65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>
      <c r="A62" s="65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>
      <c r="A63" s="65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1">
      <c r="A64" s="65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>
      <c r="A65" s="65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>
      <c r="A66" s="65"/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>
      <c r="A67" s="65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>
      <c r="A68" s="65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>
      <c r="A69" s="65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1">
      <c r="A70" s="65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1">
      <c r="A71" s="65"/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>
      <c r="A72" s="65"/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1:11">
      <c r="A73" s="65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>
      <c r="A74" s="65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1">
      <c r="A75" s="65"/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1:11">
      <c r="A76" s="65"/>
      <c r="B76" s="107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1:11">
      <c r="A77" s="65"/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1:11">
      <c r="A78" s="65"/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>
      <c r="A79" s="65"/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1:11">
      <c r="A80" s="65"/>
      <c r="B80" s="107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1:11">
      <c r="A81" s="65"/>
      <c r="B81" s="107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1:11">
      <c r="A82" s="65"/>
      <c r="B82" s="107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1:11">
      <c r="A83" s="65"/>
      <c r="B83" s="107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1:11">
      <c r="A84" s="65"/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1:11">
      <c r="A85" s="65"/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1:11">
      <c r="A86" s="65"/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1:11">
      <c r="A87" s="65"/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1:11">
      <c r="A88" s="65"/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1:11">
      <c r="A89" s="65"/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1:11">
      <c r="A90" s="65"/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1:11">
      <c r="A91" s="65"/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1:11">
      <c r="A92" s="65"/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1:11">
      <c r="A93" s="65"/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1:11">
      <c r="A94" s="65"/>
      <c r="B94" s="107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1:11">
      <c r="A95" s="65"/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1">
      <c r="A96" s="65"/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1:11">
      <c r="A97" s="65"/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1:11">
      <c r="A98" s="65"/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1:11">
      <c r="A99" s="65"/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1:11">
      <c r="A100" s="65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>
      <c r="A101" s="195"/>
      <c r="B101" s="195"/>
      <c r="C101" s="65"/>
      <c r="D101" s="65"/>
      <c r="E101" s="65"/>
      <c r="F101" s="65"/>
      <c r="G101" s="65"/>
      <c r="H101" s="65"/>
      <c r="I101" s="65"/>
      <c r="J101" s="65"/>
      <c r="K101" s="65"/>
    </row>
  </sheetData>
  <sheetProtection algorithmName="SHA-512" hashValue="+kcsM8uzWU8UHjTahliIbApwvbTTuQ+lJqLYWLIF6Qh21xnaw8FtOKUaZT8bL/ukh95Hg5WvTdJgCyvXlSTPuw==" saltValue="Vo9oiSyK6JThYgCBvEP9YA==" spinCount="100000" sheet="1" objects="1" scenarios="1"/>
  <mergeCells count="5">
    <mergeCell ref="E5:E6"/>
    <mergeCell ref="F5:K6"/>
    <mergeCell ref="A4:B4"/>
    <mergeCell ref="A101:B101"/>
    <mergeCell ref="B5:D6"/>
  </mergeCells>
  <phoneticPr fontId="19" type="noConversion"/>
  <dataValidations count="3">
    <dataValidation type="list" allowBlank="1" showInputMessage="1" showErrorMessage="1" sqref="F9:K100" xr:uid="{93D86531-6BCD-4AF0-8629-120D4A6BC992}">
      <formula1>YesNo</formula1>
    </dataValidation>
    <dataValidation type="list" allowBlank="1" showInputMessage="1" showErrorMessage="1" sqref="E9:E100" xr:uid="{EC2BDCFF-8ED8-4075-8831-F0005E9AB74C}">
      <formula1>TypeOwnership</formula1>
    </dataValidation>
    <dataValidation type="list" allowBlank="1" showInputMessage="1" showErrorMessage="1" sqref="D9:D100" xr:uid="{416DBC34-8C35-497F-A7AA-98287D8FC73A}">
      <formula1>CountryAll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C92-8C60-445E-80A4-7ACF3F6896D4}">
  <sheetPr>
    <tabColor theme="6"/>
  </sheetPr>
  <dimension ref="A1:Q101"/>
  <sheetViews>
    <sheetView showGridLines="0" tabSelected="1" topLeftCell="A7" zoomScale="70" zoomScaleNormal="70" workbookViewId="0">
      <selection activeCell="P11" sqref="P11"/>
    </sheetView>
  </sheetViews>
  <sheetFormatPr defaultColWidth="0" defaultRowHeight="12.75" customHeight="1" zeroHeight="1"/>
  <cols>
    <col min="1" max="1" width="3.25" customWidth="1"/>
    <col min="2" max="2" width="22.25" customWidth="1"/>
    <col min="3" max="4" width="23.375" customWidth="1"/>
    <col min="5" max="6" width="18.875" customWidth="1"/>
    <col min="7" max="7" width="16.875" customWidth="1"/>
    <col min="8" max="16" width="12.75" customWidth="1"/>
    <col min="17" max="17" width="3.25" customWidth="1"/>
    <col min="18" max="16384" width="9.25" hidden="1"/>
  </cols>
  <sheetData>
    <row r="1" spans="1:16" ht="17.45" customHeight="1">
      <c r="A1" s="68" t="s">
        <v>160</v>
      </c>
      <c r="B1" s="68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90" customFormat="1" ht="27.6" customHeight="1">
      <c r="A2" s="89" t="s">
        <v>147</v>
      </c>
      <c r="B2" s="23"/>
      <c r="C2" s="23"/>
      <c r="D2" s="23"/>
    </row>
    <row r="3" spans="1:16" s="167" customFormat="1" ht="20.100000000000001" customHeight="1">
      <c r="A3" s="176"/>
      <c r="B3" s="177" t="s">
        <v>161</v>
      </c>
      <c r="C3" s="176"/>
      <c r="D3" s="176"/>
      <c r="E3" s="177"/>
      <c r="F3" s="177"/>
      <c r="G3" s="177"/>
      <c r="H3" s="177"/>
      <c r="I3" s="177"/>
      <c r="J3" s="177"/>
      <c r="K3" s="177"/>
      <c r="L3" s="176"/>
      <c r="M3" s="176"/>
      <c r="N3" s="176"/>
      <c r="O3" s="176"/>
      <c r="P3" s="176"/>
    </row>
    <row r="4" spans="1:16" ht="14.1" customHeight="1">
      <c r="A4" s="195"/>
      <c r="B4" s="195"/>
      <c r="C4" s="65"/>
      <c r="D4" s="65"/>
      <c r="E4" s="65"/>
      <c r="F4" s="65"/>
      <c r="G4" s="65"/>
      <c r="H4" s="65"/>
      <c r="I4" s="65"/>
      <c r="J4" s="65"/>
      <c r="K4" s="65"/>
      <c r="L4" s="67"/>
      <c r="M4" s="67"/>
      <c r="N4" s="67"/>
      <c r="O4" s="67"/>
      <c r="P4" s="67"/>
    </row>
    <row r="5" spans="1:16" ht="13.5" customHeight="1">
      <c r="A5" s="67"/>
      <c r="B5" s="193" t="s">
        <v>149</v>
      </c>
      <c r="C5" s="193"/>
      <c r="D5" s="193"/>
      <c r="E5" s="193"/>
      <c r="F5" s="193" t="s">
        <v>150</v>
      </c>
      <c r="G5" s="194" t="s">
        <v>162</v>
      </c>
      <c r="H5" s="194"/>
      <c r="I5" s="194"/>
      <c r="J5" s="194"/>
      <c r="K5" s="194"/>
      <c r="L5" s="194"/>
      <c r="M5" s="194"/>
      <c r="N5" s="194"/>
      <c r="O5" s="194"/>
      <c r="P5" s="194"/>
    </row>
    <row r="6" spans="1:16" ht="14.1" customHeight="1">
      <c r="A6" s="67"/>
      <c r="B6" s="193"/>
      <c r="C6" s="193"/>
      <c r="D6" s="193"/>
      <c r="E6" s="193"/>
      <c r="F6" s="193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218.25" customHeight="1">
      <c r="A7" s="65"/>
      <c r="B7" s="152" t="s">
        <v>3</v>
      </c>
      <c r="C7" s="152" t="s">
        <v>152</v>
      </c>
      <c r="D7" s="152" t="s">
        <v>4</v>
      </c>
      <c r="E7" s="152" t="s">
        <v>163</v>
      </c>
      <c r="F7" s="152" t="s">
        <v>153</v>
      </c>
      <c r="G7" s="152" t="s">
        <v>62</v>
      </c>
      <c r="H7" s="152" t="s">
        <v>63</v>
      </c>
      <c r="I7" s="152" t="s">
        <v>64</v>
      </c>
      <c r="J7" s="152" t="s">
        <v>65</v>
      </c>
      <c r="K7" s="152" t="s">
        <v>66</v>
      </c>
      <c r="L7" s="152" t="s">
        <v>67</v>
      </c>
      <c r="M7" s="152" t="s">
        <v>68</v>
      </c>
      <c r="N7" s="152" t="s">
        <v>69</v>
      </c>
      <c r="O7" s="152" t="s">
        <v>70</v>
      </c>
      <c r="P7" s="152" t="s">
        <v>71</v>
      </c>
    </row>
    <row r="8" spans="1:16" ht="13.5">
      <c r="A8" s="65"/>
      <c r="B8" s="153" t="s">
        <v>18</v>
      </c>
      <c r="C8" s="153" t="s">
        <v>20</v>
      </c>
      <c r="D8" s="153" t="s">
        <v>22</v>
      </c>
      <c r="E8" s="153" t="s">
        <v>24</v>
      </c>
      <c r="F8" s="153" t="s">
        <v>26</v>
      </c>
      <c r="G8" s="153" t="s">
        <v>28</v>
      </c>
      <c r="H8" s="153" t="s">
        <v>30</v>
      </c>
      <c r="I8" s="153" t="s">
        <v>32</v>
      </c>
      <c r="J8" s="153" t="s">
        <v>34</v>
      </c>
      <c r="K8" s="153" t="s">
        <v>36</v>
      </c>
      <c r="L8" s="153" t="s">
        <v>46</v>
      </c>
      <c r="M8" s="153" t="s">
        <v>48</v>
      </c>
      <c r="N8" s="153" t="s">
        <v>50</v>
      </c>
      <c r="O8" s="153" t="s">
        <v>52</v>
      </c>
      <c r="P8" s="153" t="s">
        <v>54</v>
      </c>
    </row>
    <row r="9" spans="1:16" ht="13.5">
      <c r="A9" s="6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13.5">
      <c r="A10" s="65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3.5">
      <c r="A11" s="65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</row>
    <row r="12" spans="1:16" ht="13.5">
      <c r="A12" s="65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1:16" ht="13.5">
      <c r="A13" s="65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1:16" ht="13.5">
      <c r="A14" s="65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ht="13.5">
      <c r="A15" s="65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ht="13.5">
      <c r="A16" s="65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ht="13.5">
      <c r="A17" s="65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ht="13.5">
      <c r="A18" s="65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ht="13.5">
      <c r="A19" s="65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</row>
    <row r="20" spans="1:16" ht="13.5">
      <c r="A20" s="6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1" spans="1:16" ht="13.5">
      <c r="A21" s="65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</row>
    <row r="22" spans="1:16" ht="13.5">
      <c r="A22" s="65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 ht="13.5">
      <c r="A23" s="65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6" ht="13.5">
      <c r="A24" s="65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6" ht="13.5">
      <c r="A25" s="65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6" ht="13.5">
      <c r="A26" s="65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ht="13.5">
      <c r="A27" s="65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6" ht="13.5">
      <c r="A28" s="65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ht="13.5">
      <c r="A29" s="65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ht="13.5">
      <c r="A30" s="65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ht="13.5">
      <c r="A31" s="65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6" ht="13.5">
      <c r="A32" s="65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ht="13.5">
      <c r="A33" s="65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3.5">
      <c r="A34" s="65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3.5">
      <c r="A35" s="65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3.5">
      <c r="A36" s="65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3.5">
      <c r="A37" s="65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ht="13.5">
      <c r="A38" s="65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ht="13.5">
      <c r="A39" s="65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13.5">
      <c r="A40" s="65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ht="13.5">
      <c r="A41" s="65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ht="13.5">
      <c r="A42" s="6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ht="13.5">
      <c r="A43" s="6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ht="13.5">
      <c r="A44" s="65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t="13.5">
      <c r="A45" s="65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1:16" ht="13.5">
      <c r="A46" s="65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1:16" ht="13.5">
      <c r="A47" s="65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ht="13.5">
      <c r="A48" s="65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16" ht="13.5">
      <c r="A49" s="65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1:16" ht="13.5">
      <c r="A50" s="65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1:16" ht="13.5">
      <c r="A51" s="65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16" ht="13.5">
      <c r="A52" s="65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 ht="13.5">
      <c r="A53" s="65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6" ht="13.5">
      <c r="A54" s="65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ht="13.5">
      <c r="A55" s="65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ht="13.5">
      <c r="A56" s="65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ht="13.5">
      <c r="A57" s="65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pans="1:16" ht="13.5">
      <c r="A58" s="65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1:16" ht="13.5">
      <c r="A59" s="65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1:16" ht="13.5">
      <c r="A60" s="65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1:16" ht="13.5">
      <c r="A61" s="65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1:16" ht="13.5">
      <c r="A62" s="65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1:16" ht="13.5">
      <c r="A63" s="65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ht="13.5">
      <c r="A64" s="65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1:16" ht="13.5">
      <c r="A65" s="65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</row>
    <row r="66" spans="1:16" ht="13.5">
      <c r="A66" s="65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 ht="13.5">
      <c r="A67" s="65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</row>
    <row r="68" spans="1:16" ht="13.5">
      <c r="A68" s="65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</row>
    <row r="69" spans="1:16" ht="13.5">
      <c r="A69" s="65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16" ht="13.5">
      <c r="A70" s="65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  <row r="71" spans="1:16" ht="13.5">
      <c r="A71" s="65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 ht="13.5">
      <c r="A72" s="65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ht="13.5">
      <c r="A73" s="65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1:16" ht="13.5">
      <c r="A74" s="65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</row>
    <row r="75" spans="1:16" ht="13.5">
      <c r="A75" s="65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 ht="13.5">
      <c r="A76" s="65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1:16" ht="13.5">
      <c r="A77" s="65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6" ht="13.5">
      <c r="A78" s="65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6" ht="13.5">
      <c r="A79" s="65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</row>
    <row r="80" spans="1:16" ht="13.5">
      <c r="A80" s="65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 ht="13.5">
      <c r="A81" s="65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1:16" ht="13.5">
      <c r="A82" s="65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1:16" ht="13.5">
      <c r="A83" s="65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</row>
    <row r="84" spans="1:16" ht="13.5">
      <c r="A84" s="65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6" ht="13.5">
      <c r="A85" s="65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ht="13.5">
      <c r="A86" s="65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  <row r="87" spans="1:16" ht="13.5">
      <c r="A87" s="65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ht="13.5">
      <c r="A88" s="65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1:16" ht="13.5">
      <c r="A89" s="65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1:16" ht="13.5">
      <c r="A90" s="65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 ht="13.5">
      <c r="A91" s="65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</row>
    <row r="92" spans="1:16" ht="13.5">
      <c r="A92" s="65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1:16" ht="13.5">
      <c r="A93" s="65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1:16" ht="13.5">
      <c r="A94" s="65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1:16" ht="13.5">
      <c r="A95" s="65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</row>
    <row r="96" spans="1:16" ht="13.5">
      <c r="A96" s="65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3.5">
      <c r="A97" s="65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ht="13.5">
      <c r="A98" s="65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1:16" ht="13.5">
      <c r="A99" s="65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1:16" ht="13.5">
      <c r="A100" s="65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6" ht="13.5">
      <c r="A101" s="195"/>
      <c r="B101" s="19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</sheetData>
  <sheetProtection algorithmName="SHA-512" hashValue="5QLn7NL+AZVpylukp1mGo/HoJURjDPHPt5gZWOBRxFkXy+a+js5KK+IsAcVPAV24OJ3ygo3nsHL4k/qbEXffZA==" saltValue="yBicMhTjHI+5QYlACHycPA==" spinCount="100000" sheet="1" objects="1" scenarios="1"/>
  <mergeCells count="5">
    <mergeCell ref="A101:B101"/>
    <mergeCell ref="G5:P6"/>
    <mergeCell ref="A4:B4"/>
    <mergeCell ref="B5:E6"/>
    <mergeCell ref="F5:F6"/>
  </mergeCells>
  <phoneticPr fontId="19" type="noConversion"/>
  <dataValidations count="4">
    <dataValidation type="list" allowBlank="1" showInputMessage="1" showErrorMessage="1" sqref="E9:E100" xr:uid="{04676BA7-5BD3-4399-BC15-D4D51EA6F9CF}">
      <formula1>TypeEntity</formula1>
    </dataValidation>
    <dataValidation type="list" allowBlank="1" showInputMessage="1" showErrorMessage="1" sqref="D9:D100" xr:uid="{7F7AAEF8-EC12-407C-BF8E-F97BFB4A5BE1}">
      <formula1>CountryAll</formula1>
    </dataValidation>
    <dataValidation type="list" allowBlank="1" showInputMessage="1" showErrorMessage="1" sqref="F9:F100" xr:uid="{2C1B0B04-AEFD-42D5-B0EC-B21BAF06EA8E}">
      <formula1>TypeOwnership</formula1>
    </dataValidation>
    <dataValidation type="list" allowBlank="1" showInputMessage="1" showErrorMessage="1" sqref="G9:P100" xr:uid="{D82F0CE3-251C-4175-9763-1D999C4F77A5}">
      <formula1>YesNo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299229568DA44282F566481EB4607A" ma:contentTypeVersion="11" ma:contentTypeDescription="Create a new document." ma:contentTypeScope="" ma:versionID="dc75cd23a87b10f477cf82f31aafd130">
  <xsd:schema xmlns:xsd="http://www.w3.org/2001/XMLSchema" xmlns:xs="http://www.w3.org/2001/XMLSchema" xmlns:p="http://schemas.microsoft.com/office/2006/metadata/properties" xmlns:ns2="27012965-d23f-4f2f-b968-4c3d21fb451b" xmlns:ns3="27bf578e-25f4-4d0b-b214-f507529dc292" targetNamespace="http://schemas.microsoft.com/office/2006/metadata/properties" ma:root="true" ma:fieldsID="9d5653db8a5afe9ad982fea23afb10ae" ns2:_="" ns3:_="">
    <xsd:import namespace="27012965-d23f-4f2f-b968-4c3d21fb451b"/>
    <xsd:import namespace="27bf578e-25f4-4d0b-b214-f507529dc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12965-d23f-4f2f-b968-4c3d21fb4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f578e-25f4-4d0b-b214-f507529dc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1A425-4DDE-44DA-AB6C-616B89BD48CD}"/>
</file>

<file path=customXml/itemProps2.xml><?xml version="1.0" encoding="utf-8"?>
<ds:datastoreItem xmlns:ds="http://schemas.openxmlformats.org/officeDocument/2006/customXml" ds:itemID="{46ADB6F5-C493-4E1F-B817-51F974E17CF0}"/>
</file>

<file path=customXml/itemProps3.xml><?xml version="1.0" encoding="utf-8"?>
<ds:datastoreItem xmlns:ds="http://schemas.openxmlformats.org/officeDocument/2006/customXml" ds:itemID="{F8E9CDBD-1301-4C63-83B5-2F10B6020301}"/>
</file>

<file path=docMetadata/LabelInfo.xml><?xml version="1.0" encoding="utf-8"?>
<clbl:labelList xmlns:clbl="http://schemas.microsoft.com/office/2020/mipLabelMetadata">
  <clbl:label id="{5c7eb9de-735b-4a68-8fe4-c9c62709b012}" enabled="1" method="Standard" siteId="{3bacb4ff-f1a2-4c92-b96c-e99fec826b68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 Neale</dc:creator>
  <cp:keywords/>
  <dc:description/>
  <cp:lastModifiedBy>Despo Malikkidou</cp:lastModifiedBy>
  <cp:revision/>
  <dcterms:created xsi:type="dcterms:W3CDTF">2019-11-25T11:14:51Z</dcterms:created>
  <dcterms:modified xsi:type="dcterms:W3CDTF">2024-05-30T13:01:11Z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0x010100E1299229568DA44282F566481EB4607A</vt:lpwstr>
  </property>
  <property fmtid="{D5CDD505-2E9C-101B-9397-08002B2CF9AE}" pid="3" name="{A44787D4-0540-4523-9961-78E4036D8C6D}">
    <vt:lpwstr>{294BBC03-2806-49C3-9209-99BBF61EBDD9}</vt:lpwstr>
  </property>
</Properties>
</file>