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600" windowHeight="13095" firstSheet="1" activeTab="1"/>
  </bookViews>
  <sheets>
    <sheet name="Tabelle3  " sheetId="1" state="hidden" r:id="rId1"/>
    <sheet name="Pillar I OpRisk data" sheetId="2" r:id="rId2"/>
  </sheets>
  <definedNames/>
  <calcPr fullCalcOnLoad="1"/>
</workbook>
</file>

<file path=xl/comments2.xml><?xml version="1.0" encoding="utf-8"?>
<comments xmlns="http://schemas.openxmlformats.org/spreadsheetml/2006/main">
  <authors>
    <author>u00107</author>
  </authors>
  <commentList>
    <comment ref="H1" authorId="0">
      <text>
        <r>
          <rPr>
            <b/>
            <sz val="8"/>
            <rFont val="Tahoma"/>
            <family val="2"/>
          </rPr>
          <t>u00107:</t>
        </r>
        <r>
          <rPr>
            <sz val="8"/>
            <rFont val="Tahoma"/>
            <family val="2"/>
          </rPr>
          <t xml:space="preserve">
Credit unions are excluded, their impact on the total values is negligible.</t>
        </r>
      </text>
    </comment>
  </commentList>
</comments>
</file>

<file path=xl/sharedStrings.xml><?xml version="1.0" encoding="utf-8"?>
<sst xmlns="http://schemas.openxmlformats.org/spreadsheetml/2006/main" count="167" uniqueCount="100">
  <si>
    <t>Austria</t>
  </si>
  <si>
    <t>Belgium</t>
  </si>
  <si>
    <t>Cyprus</t>
  </si>
  <si>
    <t>Czech Republik</t>
  </si>
  <si>
    <t>Denmark</t>
  </si>
  <si>
    <t>Estonia</t>
  </si>
  <si>
    <t>Finland</t>
  </si>
  <si>
    <t>France</t>
  </si>
  <si>
    <t>Germany</t>
  </si>
  <si>
    <t>Greece</t>
  </si>
  <si>
    <t>Hungary</t>
  </si>
  <si>
    <t>Ireland</t>
  </si>
  <si>
    <t>Italy</t>
  </si>
  <si>
    <t>Latvia</t>
  </si>
  <si>
    <t>Lithuania</t>
  </si>
  <si>
    <t>Luxemburg</t>
  </si>
  <si>
    <t>Malta</t>
  </si>
  <si>
    <t>Netherlands</t>
  </si>
  <si>
    <t>Poland</t>
  </si>
  <si>
    <t>Portugal</t>
  </si>
  <si>
    <t>Slovakia</t>
  </si>
  <si>
    <t>Slovenia</t>
  </si>
  <si>
    <t>Spain</t>
  </si>
  <si>
    <t>Sweden</t>
  </si>
  <si>
    <t>United Kingdom</t>
  </si>
  <si>
    <t>EU 25</t>
  </si>
  <si>
    <t>Number of subsidiaries from EEA countries</t>
  </si>
  <si>
    <t>Total assets of subsidiaries from EEA countries</t>
  </si>
  <si>
    <t>Number of branches from third countries</t>
  </si>
  <si>
    <t>Total assets of branches from third countries</t>
  </si>
  <si>
    <t>Number of subsidiaries from third countries</t>
  </si>
  <si>
    <t>Total assets of subsidiaries from third countries</t>
  </si>
  <si>
    <t>Table 3: Structure and size of loans and deposits of the banking sector in EU countries</t>
  </si>
  <si>
    <t>Total loans of credit institutions to non-credit institutions</t>
  </si>
  <si>
    <t>BIA</t>
  </si>
  <si>
    <t>SA</t>
  </si>
  <si>
    <t>AMA</t>
  </si>
  <si>
    <t>**) If an institution uses more than one approach, it will be counted accordingly</t>
  </si>
  <si>
    <t xml:space="preserve">Index: </t>
  </si>
  <si>
    <t>N/A: not available</t>
  </si>
  <si>
    <t>C: confidential</t>
  </si>
  <si>
    <t>N/M: non material</t>
  </si>
  <si>
    <t>AT</t>
  </si>
  <si>
    <t>BE</t>
  </si>
  <si>
    <t>CZ</t>
  </si>
  <si>
    <t>DK</t>
  </si>
  <si>
    <t>ES</t>
  </si>
  <si>
    <t>FI</t>
  </si>
  <si>
    <t>FR</t>
  </si>
  <si>
    <t>EE</t>
  </si>
  <si>
    <t>DE</t>
  </si>
  <si>
    <t>HU</t>
  </si>
  <si>
    <t>IE</t>
  </si>
  <si>
    <t>IT</t>
  </si>
  <si>
    <t>LV</t>
  </si>
  <si>
    <t>LT</t>
  </si>
  <si>
    <t>LU</t>
  </si>
  <si>
    <t>MT</t>
  </si>
  <si>
    <t>NL</t>
  </si>
  <si>
    <t>PL</t>
  </si>
  <si>
    <t>PT</t>
  </si>
  <si>
    <t>SK</t>
  </si>
  <si>
    <t>SI</t>
  </si>
  <si>
    <t>SE</t>
  </si>
  <si>
    <t>UK</t>
  </si>
  <si>
    <t>Credit institutions: Own funds requirement</t>
  </si>
  <si>
    <t>Credit institutions: distribution by approach</t>
  </si>
  <si>
    <t>Investment firms: distribution by approach</t>
  </si>
  <si>
    <t>Pillar 1 OpRisk Data</t>
  </si>
  <si>
    <t>Own funds requirements OpRrisk % of Total Own Funds requirements</t>
  </si>
  <si>
    <t>Own funds requirements OpRisk % of Total Own Funds requirements</t>
  </si>
  <si>
    <t>Own funds requirements % of Own Funds requirements on OpRisk</t>
  </si>
  <si>
    <t>LI</t>
  </si>
  <si>
    <t>NO</t>
  </si>
  <si>
    <t>IC</t>
  </si>
  <si>
    <t>RO</t>
  </si>
  <si>
    <t>Own funds requirements % of Own Funds requirements OpRisk</t>
  </si>
  <si>
    <t>% number  **)</t>
  </si>
  <si>
    <t>Investment firms: Own funds requirement</t>
  </si>
  <si>
    <t>BG</t>
  </si>
  <si>
    <t xml:space="preserve">EL </t>
  </si>
  <si>
    <t>8.6%</t>
  </si>
  <si>
    <t>88.6%</t>
  </si>
  <si>
    <t>17.1%</t>
  </si>
  <si>
    <t>2.9%</t>
  </si>
  <si>
    <t>20.3%</t>
  </si>
  <si>
    <t>79.4%</t>
  </si>
  <si>
    <t>0.3%</t>
  </si>
  <si>
    <t>N/A</t>
  </si>
  <si>
    <t>6.9</t>
  </si>
  <si>
    <t>29.8</t>
  </si>
  <si>
    <t>7.2</t>
  </si>
  <si>
    <t>53.1</t>
  </si>
  <si>
    <t>95.2</t>
  </si>
  <si>
    <t>4.8</t>
  </si>
  <si>
    <t>0</t>
  </si>
  <si>
    <t>99.9</t>
  </si>
  <si>
    <t>0.1</t>
  </si>
  <si>
    <t>N/M</t>
  </si>
  <si>
    <t>CY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</si>
</sst>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  <numFmt numFmtId="184" formatCode="0.0%"/>
    <numFmt numFmtId="185" formatCode="0.0"/>
    <numFmt numFmtId="186" formatCode="0.0\ %"/>
    <numFmt numFmtId="187" formatCode="0.000%"/>
  </numFmts>
  <fonts count="48"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color indexed="12"/>
      <name val="Verdana"/>
      <family val="2"/>
    </font>
    <font>
      <sz val="10"/>
      <color indexed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color indexed="12"/>
      <name val="Verdana"/>
      <family val="2"/>
    </font>
    <font>
      <sz val="10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  <border>
      <left>
        <color indexed="63"/>
      </left>
      <right style="medium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 style="thick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thin"/>
      <top style="thick"/>
      <bottom style="thick"/>
    </border>
    <border>
      <left style="medium"/>
      <right style="thin"/>
      <top>
        <color indexed="63"/>
      </top>
      <bottom style="medium"/>
    </border>
    <border>
      <left style="thin"/>
      <right style="thin"/>
      <top style="thick"/>
      <bottom style="thick"/>
    </border>
    <border>
      <left style="thin"/>
      <right style="thin"/>
      <top>
        <color indexed="63"/>
      </top>
      <bottom style="medium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>
        <color indexed="8"/>
      </right>
      <top style="thin"/>
      <bottom style="medium"/>
    </border>
    <border>
      <left style="thin">
        <color indexed="8"/>
      </left>
      <right style="thin"/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8"/>
      </left>
      <right style="thin"/>
      <top style="medium"/>
      <bottom style="thin">
        <color indexed="8"/>
      </bottom>
    </border>
    <border>
      <left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2" fillId="0" borderId="20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24" xfId="0" applyFont="1" applyBorder="1" applyAlignment="1">
      <alignment vertical="top" wrapText="1"/>
    </xf>
    <xf numFmtId="0" fontId="2" fillId="0" borderId="25" xfId="0" applyFont="1" applyBorder="1" applyAlignment="1">
      <alignment vertical="top" wrapText="1"/>
    </xf>
    <xf numFmtId="0" fontId="5" fillId="33" borderId="26" xfId="53" applyFont="1" applyFill="1" applyBorder="1" applyAlignment="1" applyProtection="1">
      <alignment horizontal="center" vertical="center" wrapText="1"/>
      <protection/>
    </xf>
    <xf numFmtId="0" fontId="7" fillId="34" borderId="27" xfId="0" applyFont="1" applyFill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7" fillId="35" borderId="28" xfId="0" applyFont="1" applyFill="1" applyBorder="1" applyAlignment="1">
      <alignment vertical="center" wrapText="1"/>
    </xf>
    <xf numFmtId="0" fontId="7" fillId="35" borderId="29" xfId="0" applyFont="1" applyFill="1" applyBorder="1" applyAlignment="1">
      <alignment vertical="center" wrapText="1"/>
    </xf>
    <xf numFmtId="0" fontId="7" fillId="35" borderId="30" xfId="0" applyFont="1" applyFill="1" applyBorder="1" applyAlignment="1">
      <alignment vertical="center" wrapText="1"/>
    </xf>
    <xf numFmtId="0" fontId="7" fillId="34" borderId="25" xfId="0" applyFont="1" applyFill="1" applyBorder="1" applyAlignment="1">
      <alignment horizontal="center" vertical="center" wrapText="1"/>
    </xf>
    <xf numFmtId="10" fontId="7" fillId="34" borderId="25" xfId="0" applyNumberFormat="1" applyFont="1" applyFill="1" applyBorder="1" applyAlignment="1">
      <alignment horizontal="center" vertical="center" wrapText="1"/>
    </xf>
    <xf numFmtId="10" fontId="6" fillId="34" borderId="25" xfId="61" applyNumberFormat="1" applyFont="1" applyFill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9" fontId="7" fillId="0" borderId="25" xfId="0" applyNumberFormat="1" applyFont="1" applyBorder="1" applyAlignment="1">
      <alignment horizontal="center" vertical="center" wrapText="1"/>
    </xf>
    <xf numFmtId="10" fontId="7" fillId="0" borderId="25" xfId="0" applyNumberFormat="1" applyFont="1" applyBorder="1" applyAlignment="1">
      <alignment horizontal="center" vertical="center" wrapText="1"/>
    </xf>
    <xf numFmtId="10" fontId="6" fillId="0" borderId="25" xfId="61" applyNumberFormat="1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0" fontId="7" fillId="0" borderId="25" xfId="61" applyNumberFormat="1" applyFont="1" applyBorder="1" applyAlignment="1">
      <alignment horizontal="center" vertical="center" wrapText="1"/>
    </xf>
    <xf numFmtId="10" fontId="7" fillId="0" borderId="25" xfId="57" applyNumberFormat="1" applyFont="1" applyBorder="1" applyAlignment="1">
      <alignment horizontal="center" vertical="center" wrapText="1"/>
      <protection/>
    </xf>
    <xf numFmtId="10" fontId="7" fillId="0" borderId="31" xfId="57" applyNumberFormat="1" applyFont="1" applyBorder="1" applyAlignment="1">
      <alignment horizontal="center" vertical="center" wrapText="1"/>
      <protection/>
    </xf>
    <xf numFmtId="10" fontId="6" fillId="34" borderId="25" xfId="0" applyNumberFormat="1" applyFont="1" applyFill="1" applyBorder="1" applyAlignment="1">
      <alignment horizontal="center" vertical="center" wrapText="1"/>
    </xf>
    <xf numFmtId="0" fontId="7" fillId="34" borderId="25" xfId="0" applyFont="1" applyFill="1" applyBorder="1" applyAlignment="1">
      <alignment horizontal="left" vertical="center" wrapText="1"/>
    </xf>
    <xf numFmtId="184" fontId="6" fillId="34" borderId="25" xfId="61" applyNumberFormat="1" applyFont="1" applyFill="1" applyBorder="1" applyAlignment="1">
      <alignment horizontal="center" vertical="center" wrapText="1"/>
    </xf>
    <xf numFmtId="0" fontId="5" fillId="33" borderId="32" xfId="53" applyFont="1" applyFill="1" applyBorder="1" applyAlignment="1" applyProtection="1">
      <alignment horizontal="center" vertical="center" wrapText="1"/>
      <protection/>
    </xf>
    <xf numFmtId="9" fontId="7" fillId="34" borderId="25" xfId="0" applyNumberFormat="1" applyFont="1" applyFill="1" applyBorder="1" applyAlignment="1">
      <alignment horizontal="center" vertical="center" wrapText="1"/>
    </xf>
    <xf numFmtId="0" fontId="6" fillId="34" borderId="25" xfId="0" applyFont="1" applyFill="1" applyBorder="1" applyAlignment="1">
      <alignment horizontal="center" vertical="center" wrapText="1"/>
    </xf>
    <xf numFmtId="184" fontId="7" fillId="34" borderId="25" xfId="0" applyNumberFormat="1" applyFont="1" applyFill="1" applyBorder="1" applyAlignment="1">
      <alignment horizontal="center" vertical="center" wrapText="1"/>
    </xf>
    <xf numFmtId="10" fontId="6" fillId="34" borderId="32" xfId="61" applyNumberFormat="1" applyFont="1" applyFill="1" applyBorder="1" applyAlignment="1">
      <alignment horizontal="center" vertical="center" wrapText="1"/>
    </xf>
    <xf numFmtId="184" fontId="6" fillId="0" borderId="25" xfId="62" applyNumberFormat="1" applyFont="1" applyBorder="1" applyAlignment="1">
      <alignment horizontal="center" vertical="center" wrapText="1"/>
    </xf>
    <xf numFmtId="184" fontId="7" fillId="0" borderId="25" xfId="0" applyNumberFormat="1" applyFont="1" applyBorder="1" applyAlignment="1">
      <alignment horizontal="center" vertical="center" wrapText="1"/>
    </xf>
    <xf numFmtId="10" fontId="6" fillId="0" borderId="33" xfId="61" applyNumberFormat="1" applyFont="1" applyBorder="1" applyAlignment="1">
      <alignment horizontal="center" vertical="center" wrapText="1"/>
    </xf>
    <xf numFmtId="10" fontId="6" fillId="0" borderId="25" xfId="61" applyNumberFormat="1" applyFont="1" applyFill="1" applyBorder="1" applyAlignment="1">
      <alignment horizontal="center" vertical="center" wrapText="1"/>
    </xf>
    <xf numFmtId="10" fontId="6" fillId="0" borderId="32" xfId="61" applyNumberFormat="1" applyFont="1" applyBorder="1" applyAlignment="1">
      <alignment horizontal="center" vertical="center" wrapText="1"/>
    </xf>
    <xf numFmtId="9" fontId="6" fillId="34" borderId="32" xfId="61" applyNumberFormat="1" applyFont="1" applyFill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9" fontId="7" fillId="0" borderId="31" xfId="0" applyNumberFormat="1" applyFont="1" applyBorder="1" applyAlignment="1">
      <alignment horizontal="center" vertical="center" wrapText="1"/>
    </xf>
    <xf numFmtId="184" fontId="6" fillId="0" borderId="31" xfId="62" applyNumberFormat="1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184" fontId="7" fillId="0" borderId="0" xfId="0" applyNumberFormat="1" applyFont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33" borderId="25" xfId="53" applyFont="1" applyFill="1" applyBorder="1" applyAlignment="1" applyProtection="1">
      <alignment horizontal="center" vertical="center" wrapText="1"/>
      <protection/>
    </xf>
    <xf numFmtId="184" fontId="5" fillId="33" borderId="26" xfId="53" applyNumberFormat="1" applyFont="1" applyFill="1" applyBorder="1" applyAlignment="1" applyProtection="1">
      <alignment horizontal="center" vertical="center" wrapText="1"/>
      <protection/>
    </xf>
    <xf numFmtId="10" fontId="6" fillId="34" borderId="32" xfId="0" applyNumberFormat="1" applyFont="1" applyFill="1" applyBorder="1" applyAlignment="1">
      <alignment horizontal="center" vertical="center" wrapText="1"/>
    </xf>
    <xf numFmtId="49" fontId="6" fillId="34" borderId="32" xfId="0" applyNumberFormat="1" applyFont="1" applyFill="1" applyBorder="1" applyAlignment="1">
      <alignment horizontal="center" vertical="center" wrapText="1"/>
    </xf>
    <xf numFmtId="9" fontId="7" fillId="34" borderId="25" xfId="61" applyFont="1" applyFill="1" applyBorder="1" applyAlignment="1">
      <alignment horizontal="center" vertical="center" wrapText="1"/>
    </xf>
    <xf numFmtId="184" fontId="7" fillId="34" borderId="25" xfId="61" applyNumberFormat="1" applyFont="1" applyFill="1" applyBorder="1" applyAlignment="1">
      <alignment horizontal="center" vertical="center" wrapText="1"/>
    </xf>
    <xf numFmtId="10" fontId="6" fillId="0" borderId="32" xfId="0" applyNumberFormat="1" applyFont="1" applyBorder="1" applyAlignment="1">
      <alignment horizontal="center" vertical="center" wrapText="1"/>
    </xf>
    <xf numFmtId="9" fontId="7" fillId="0" borderId="25" xfId="61" applyFont="1" applyBorder="1" applyAlignment="1">
      <alignment horizontal="center" vertical="center" wrapText="1"/>
    </xf>
    <xf numFmtId="184" fontId="7" fillId="0" borderId="25" xfId="61" applyNumberFormat="1" applyFont="1" applyFill="1" applyBorder="1" applyAlignment="1">
      <alignment horizontal="center" vertical="center" wrapText="1"/>
    </xf>
    <xf numFmtId="184" fontId="7" fillId="0" borderId="25" xfId="61" applyNumberFormat="1" applyFont="1" applyBorder="1" applyAlignment="1">
      <alignment horizontal="center" vertical="center" wrapText="1"/>
    </xf>
    <xf numFmtId="49" fontId="7" fillId="0" borderId="25" xfId="0" applyNumberFormat="1" applyFont="1" applyBorder="1" applyAlignment="1">
      <alignment horizontal="center" vertical="center" wrapText="1"/>
    </xf>
    <xf numFmtId="0" fontId="6" fillId="34" borderId="32" xfId="0" applyFont="1" applyFill="1" applyBorder="1" applyAlignment="1">
      <alignment horizontal="center" vertical="center" wrapText="1"/>
    </xf>
    <xf numFmtId="9" fontId="6" fillId="0" borderId="32" xfId="61" applyNumberFormat="1" applyFont="1" applyFill="1" applyBorder="1" applyAlignment="1">
      <alignment horizontal="center" vertical="center" wrapText="1"/>
    </xf>
    <xf numFmtId="10" fontId="7" fillId="0" borderId="0" xfId="0" applyNumberFormat="1" applyFont="1" applyAlignment="1">
      <alignment horizontal="center" vertical="center" wrapText="1"/>
    </xf>
    <xf numFmtId="49" fontId="6" fillId="0" borderId="32" xfId="0" applyNumberFormat="1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184" fontId="7" fillId="0" borderId="31" xfId="61" applyNumberFormat="1" applyFont="1" applyBorder="1" applyAlignment="1">
      <alignment horizontal="center" vertical="center" wrapText="1"/>
    </xf>
    <xf numFmtId="184" fontId="7" fillId="0" borderId="0" xfId="61" applyNumberFormat="1" applyFont="1" applyAlignment="1">
      <alignment horizontal="center" vertical="center" wrapText="1"/>
    </xf>
    <xf numFmtId="0" fontId="5" fillId="33" borderId="32" xfId="0" applyFont="1" applyFill="1" applyBorder="1" applyAlignment="1">
      <alignment horizontal="center" vertical="center" wrapText="1"/>
    </xf>
    <xf numFmtId="184" fontId="5" fillId="33" borderId="25" xfId="53" applyNumberFormat="1" applyFont="1" applyFill="1" applyBorder="1" applyAlignment="1" applyProtection="1">
      <alignment horizontal="center" vertical="center" wrapText="1"/>
      <protection/>
    </xf>
    <xf numFmtId="0" fontId="5" fillId="33" borderId="26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10" fontId="6" fillId="0" borderId="33" xfId="0" applyNumberFormat="1" applyFont="1" applyBorder="1" applyAlignment="1">
      <alignment horizontal="center" vertical="center" wrapText="1"/>
    </xf>
    <xf numFmtId="9" fontId="6" fillId="0" borderId="33" xfId="61" applyNumberFormat="1" applyFont="1" applyFill="1" applyBorder="1" applyAlignment="1">
      <alignment horizontal="center" vertical="center" wrapText="1"/>
    </xf>
    <xf numFmtId="10" fontId="6" fillId="0" borderId="35" xfId="0" applyNumberFormat="1" applyFont="1" applyBorder="1" applyAlignment="1">
      <alignment horizontal="center" vertical="center" wrapText="1"/>
    </xf>
    <xf numFmtId="9" fontId="6" fillId="0" borderId="36" xfId="61" applyNumberFormat="1" applyFont="1" applyFill="1" applyBorder="1" applyAlignment="1">
      <alignment horizontal="center" vertical="center" wrapText="1"/>
    </xf>
    <xf numFmtId="184" fontId="6" fillId="0" borderId="28" xfId="62" applyNumberFormat="1" applyFont="1" applyBorder="1" applyAlignment="1">
      <alignment horizontal="center" vertical="center" wrapText="1"/>
    </xf>
    <xf numFmtId="49" fontId="6" fillId="0" borderId="33" xfId="0" applyNumberFormat="1" applyFont="1" applyBorder="1" applyAlignment="1">
      <alignment horizontal="center" vertical="center" wrapText="1"/>
    </xf>
    <xf numFmtId="10" fontId="7" fillId="0" borderId="28" xfId="0" applyNumberFormat="1" applyFont="1" applyBorder="1" applyAlignment="1">
      <alignment horizontal="center" vertical="center" wrapText="1"/>
    </xf>
    <xf numFmtId="184" fontId="7" fillId="0" borderId="28" xfId="0" applyNumberFormat="1" applyFont="1" applyBorder="1" applyAlignment="1">
      <alignment horizontal="center" vertical="center" wrapText="1"/>
    </xf>
    <xf numFmtId="49" fontId="6" fillId="0" borderId="37" xfId="0" applyNumberFormat="1" applyFont="1" applyBorder="1" applyAlignment="1">
      <alignment horizontal="center" vertical="center" wrapText="1"/>
    </xf>
    <xf numFmtId="10" fontId="7" fillId="0" borderId="31" xfId="0" applyNumberFormat="1" applyFont="1" applyBorder="1" applyAlignment="1">
      <alignment horizontal="center" vertical="center" wrapText="1"/>
    </xf>
    <xf numFmtId="184" fontId="7" fillId="0" borderId="31" xfId="0" applyNumberFormat="1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184" fontId="7" fillId="0" borderId="28" xfId="61" applyNumberFormat="1" applyFont="1" applyBorder="1" applyAlignment="1">
      <alignment horizontal="center" vertical="center" wrapText="1"/>
    </xf>
    <xf numFmtId="0" fontId="5" fillId="33" borderId="38" xfId="53" applyFont="1" applyFill="1" applyBorder="1" applyAlignment="1" applyProtection="1">
      <alignment horizontal="center" vertical="center" wrapText="1"/>
      <protection/>
    </xf>
    <xf numFmtId="186" fontId="6" fillId="0" borderId="25" xfId="61" applyNumberFormat="1" applyFont="1" applyBorder="1" applyAlignment="1">
      <alignment horizontal="center" vertical="center" wrapText="1"/>
    </xf>
    <xf numFmtId="9" fontId="6" fillId="0" borderId="25" xfId="0" applyNumberFormat="1" applyFont="1" applyBorder="1" applyAlignment="1">
      <alignment horizontal="center" vertical="center" wrapText="1"/>
    </xf>
    <xf numFmtId="9" fontId="6" fillId="0" borderId="31" xfId="0" applyNumberFormat="1" applyFont="1" applyBorder="1" applyAlignment="1">
      <alignment horizontal="center" vertical="center" wrapText="1"/>
    </xf>
    <xf numFmtId="186" fontId="6" fillId="34" borderId="25" xfId="61" applyNumberFormat="1" applyFont="1" applyFill="1" applyBorder="1" applyAlignment="1">
      <alignment horizontal="center" vertical="center" wrapText="1"/>
    </xf>
    <xf numFmtId="2" fontId="6" fillId="34" borderId="39" xfId="0" applyNumberFormat="1" applyFont="1" applyFill="1" applyBorder="1" applyAlignment="1">
      <alignment horizontal="center" vertical="center" wrapText="1"/>
    </xf>
    <xf numFmtId="2" fontId="6" fillId="0" borderId="39" xfId="0" applyNumberFormat="1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10" fontId="7" fillId="0" borderId="25" xfId="0" applyNumberFormat="1" applyFont="1" applyFill="1" applyBorder="1" applyAlignment="1">
      <alignment horizontal="center" vertical="center" wrapText="1"/>
    </xf>
    <xf numFmtId="184" fontId="7" fillId="0" borderId="25" xfId="0" applyNumberFormat="1" applyFont="1" applyFill="1" applyBorder="1" applyAlignment="1">
      <alignment horizontal="center" vertical="center" wrapText="1"/>
    </xf>
    <xf numFmtId="0" fontId="7" fillId="0" borderId="25" xfId="58" applyFont="1" applyBorder="1" applyAlignment="1">
      <alignment horizontal="center" vertical="center" wrapText="1"/>
      <protection/>
    </xf>
    <xf numFmtId="0" fontId="7" fillId="0" borderId="31" xfId="58" applyFont="1" applyBorder="1" applyAlignment="1">
      <alignment horizontal="center" vertical="center" wrapText="1"/>
      <protection/>
    </xf>
    <xf numFmtId="0" fontId="7" fillId="0" borderId="40" xfId="0" applyFont="1" applyBorder="1" applyAlignment="1">
      <alignment horizontal="center" vertical="center" wrapText="1"/>
    </xf>
    <xf numFmtId="0" fontId="7" fillId="34" borderId="25" xfId="58" applyFont="1" applyFill="1" applyBorder="1" applyAlignment="1">
      <alignment horizontal="center" vertical="center" wrapText="1"/>
      <protection/>
    </xf>
    <xf numFmtId="0" fontId="5" fillId="33" borderId="41" xfId="53" applyFont="1" applyFill="1" applyBorder="1" applyAlignment="1" applyProtection="1">
      <alignment horizontal="center" vertical="center" wrapText="1"/>
      <protection/>
    </xf>
    <xf numFmtId="184" fontId="7" fillId="0" borderId="31" xfId="0" applyNumberFormat="1" applyFont="1" applyFill="1" applyBorder="1" applyAlignment="1">
      <alignment horizontal="center" vertical="center" wrapText="1"/>
    </xf>
    <xf numFmtId="10" fontId="6" fillId="0" borderId="25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10" fontId="6" fillId="34" borderId="42" xfId="61" applyNumberFormat="1" applyFont="1" applyFill="1" applyBorder="1" applyAlignment="1">
      <alignment horizontal="center" vertical="center" wrapText="1"/>
    </xf>
    <xf numFmtId="10" fontId="6" fillId="0" borderId="43" xfId="61" applyNumberFormat="1" applyFont="1" applyBorder="1" applyAlignment="1">
      <alignment horizontal="center" vertical="center" wrapText="1"/>
    </xf>
    <xf numFmtId="10" fontId="6" fillId="0" borderId="42" xfId="0" applyNumberFormat="1" applyFont="1" applyBorder="1" applyAlignment="1">
      <alignment horizontal="center" vertical="center" wrapText="1"/>
    </xf>
    <xf numFmtId="10" fontId="6" fillId="0" borderId="43" xfId="0" applyNumberFormat="1" applyFont="1" applyBorder="1" applyAlignment="1">
      <alignment horizontal="center" vertical="center" wrapText="1"/>
    </xf>
    <xf numFmtId="0" fontId="5" fillId="33" borderId="44" xfId="53" applyFont="1" applyFill="1" applyBorder="1" applyAlignment="1" applyProtection="1">
      <alignment horizontal="center" vertical="center" wrapText="1"/>
      <protection/>
    </xf>
    <xf numFmtId="0" fontId="5" fillId="33" borderId="25" xfId="0" applyFont="1" applyFill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5" fillId="33" borderId="46" xfId="53" applyFont="1" applyFill="1" applyBorder="1" applyAlignment="1" applyProtection="1">
      <alignment horizontal="center" vertical="center" wrapText="1"/>
      <protection/>
    </xf>
    <xf numFmtId="9" fontId="10" fillId="34" borderId="47" xfId="62" applyFont="1" applyFill="1" applyBorder="1" applyAlignment="1">
      <alignment horizontal="center" vertical="center" wrapText="1"/>
    </xf>
    <xf numFmtId="9" fontId="10" fillId="0" borderId="48" xfId="62" applyFont="1" applyFill="1" applyBorder="1" applyAlignment="1">
      <alignment horizontal="center" vertical="center"/>
    </xf>
    <xf numFmtId="9" fontId="10" fillId="0" borderId="49" xfId="62" applyFont="1" applyFill="1" applyBorder="1" applyAlignment="1">
      <alignment horizontal="center" vertical="center"/>
    </xf>
    <xf numFmtId="0" fontId="10" fillId="0" borderId="50" xfId="0" applyFont="1" applyBorder="1" applyAlignment="1">
      <alignment horizontal="center"/>
    </xf>
    <xf numFmtId="10" fontId="10" fillId="34" borderId="25" xfId="61" applyNumberFormat="1" applyFont="1" applyFill="1" applyBorder="1" applyAlignment="1">
      <alignment horizontal="center" vertical="center" wrapText="1"/>
    </xf>
    <xf numFmtId="10" fontId="10" fillId="0" borderId="25" xfId="61" applyNumberFormat="1" applyFont="1" applyBorder="1" applyAlignment="1">
      <alignment horizontal="center" vertical="center" wrapText="1"/>
    </xf>
    <xf numFmtId="10" fontId="10" fillId="0" borderId="51" xfId="0" applyNumberFormat="1" applyFont="1" applyBorder="1" applyAlignment="1">
      <alignment horizontal="center" vertical="center" wrapText="1"/>
    </xf>
    <xf numFmtId="184" fontId="10" fillId="34" borderId="32" xfId="0" applyNumberFormat="1" applyFont="1" applyFill="1" applyBorder="1" applyAlignment="1">
      <alignment/>
    </xf>
    <xf numFmtId="184" fontId="10" fillId="0" borderId="52" xfId="0" applyNumberFormat="1" applyFont="1" applyBorder="1" applyAlignment="1">
      <alignment/>
    </xf>
    <xf numFmtId="184" fontId="10" fillId="0" borderId="53" xfId="0" applyNumberFormat="1" applyFont="1" applyBorder="1" applyAlignment="1">
      <alignment/>
    </xf>
    <xf numFmtId="184" fontId="10" fillId="0" borderId="54" xfId="0" applyNumberFormat="1" applyFont="1" applyBorder="1" applyAlignment="1">
      <alignment/>
    </xf>
    <xf numFmtId="184" fontId="10" fillId="0" borderId="32" xfId="0" applyNumberFormat="1" applyFont="1" applyBorder="1" applyAlignment="1">
      <alignment/>
    </xf>
    <xf numFmtId="184" fontId="10" fillId="0" borderId="33" xfId="0" applyNumberFormat="1" applyFont="1" applyBorder="1" applyAlignment="1">
      <alignment/>
    </xf>
    <xf numFmtId="184" fontId="10" fillId="34" borderId="32" xfId="0" applyNumberFormat="1" applyFont="1" applyFill="1" applyBorder="1" applyAlignment="1">
      <alignment horizontal="right"/>
    </xf>
    <xf numFmtId="9" fontId="10" fillId="0" borderId="32" xfId="0" applyNumberFormat="1" applyFont="1" applyBorder="1" applyAlignment="1">
      <alignment horizontal="right"/>
    </xf>
    <xf numFmtId="0" fontId="10" fillId="0" borderId="0" xfId="0" applyFont="1" applyAlignment="1">
      <alignment/>
    </xf>
    <xf numFmtId="2" fontId="7" fillId="0" borderId="39" xfId="0" applyNumberFormat="1" applyFont="1" applyBorder="1" applyAlignment="1">
      <alignment horizontal="center" vertical="center" wrapText="1"/>
    </xf>
    <xf numFmtId="185" fontId="0" fillId="34" borderId="32" xfId="0" applyNumberFormat="1" applyFont="1" applyFill="1" applyBorder="1" applyAlignment="1">
      <alignment horizontal="center"/>
    </xf>
    <xf numFmtId="185" fontId="0" fillId="0" borderId="32" xfId="0" applyNumberFormat="1" applyFont="1" applyBorder="1" applyAlignment="1">
      <alignment horizontal="center"/>
    </xf>
    <xf numFmtId="0" fontId="0" fillId="34" borderId="32" xfId="0" applyFont="1" applyFill="1" applyBorder="1" applyAlignment="1">
      <alignment horizontal="center"/>
    </xf>
    <xf numFmtId="0" fontId="0" fillId="0" borderId="32" xfId="0" applyFont="1" applyBorder="1" applyAlignment="1">
      <alignment horizontal="center"/>
    </xf>
    <xf numFmtId="10" fontId="7" fillId="36" borderId="25" xfId="0" applyNumberFormat="1" applyFont="1" applyFill="1" applyBorder="1" applyAlignment="1">
      <alignment horizontal="center" vertical="center" wrapText="1"/>
    </xf>
    <xf numFmtId="0" fontId="7" fillId="36" borderId="25" xfId="0" applyFont="1" applyFill="1" applyBorder="1" applyAlignment="1">
      <alignment horizontal="center" vertical="center" wrapText="1"/>
    </xf>
    <xf numFmtId="0" fontId="7" fillId="36" borderId="31" xfId="0" applyFont="1" applyFill="1" applyBorder="1" applyAlignment="1">
      <alignment horizontal="center" vertical="center" wrapText="1"/>
    </xf>
    <xf numFmtId="10" fontId="10" fillId="0" borderId="42" xfId="57" applyNumberFormat="1" applyFont="1" applyFill="1" applyBorder="1" applyAlignment="1">
      <alignment horizontal="center" vertical="center"/>
      <protection/>
    </xf>
    <xf numFmtId="10" fontId="10" fillId="0" borderId="42" xfId="57" applyNumberFormat="1" applyFont="1" applyBorder="1" applyAlignment="1">
      <alignment horizontal="center" vertical="center"/>
      <protection/>
    </xf>
    <xf numFmtId="10" fontId="10" fillId="0" borderId="55" xfId="57" applyNumberFormat="1" applyFont="1" applyFill="1" applyBorder="1" applyAlignment="1">
      <alignment horizontal="center" vertical="center"/>
      <protection/>
    </xf>
    <xf numFmtId="0" fontId="3" fillId="33" borderId="25" xfId="53" applyFill="1" applyBorder="1" applyAlignment="1" applyProtection="1">
      <alignment horizontal="center" vertical="center" wrapText="1"/>
      <protection/>
    </xf>
    <xf numFmtId="0" fontId="8" fillId="33" borderId="56" xfId="0" applyFont="1" applyFill="1" applyBorder="1" applyAlignment="1">
      <alignment horizontal="left" vertical="center" wrapText="1"/>
    </xf>
    <xf numFmtId="0" fontId="8" fillId="33" borderId="26" xfId="0" applyFont="1" applyFill="1" applyBorder="1" applyAlignment="1">
      <alignment horizontal="left" vertical="center" wrapText="1"/>
    </xf>
    <xf numFmtId="0" fontId="7" fillId="34" borderId="25" xfId="0" applyFont="1" applyFill="1" applyBorder="1" applyAlignment="1">
      <alignment horizontal="left" vertical="center" wrapText="1"/>
    </xf>
    <xf numFmtId="0" fontId="7" fillId="33" borderId="27" xfId="0" applyFont="1" applyFill="1" applyBorder="1" applyAlignment="1">
      <alignment horizontal="left" vertical="center" wrapText="1"/>
    </xf>
    <xf numFmtId="0" fontId="7" fillId="0" borderId="27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7" fillId="0" borderId="57" xfId="0" applyFont="1" applyBorder="1" applyAlignment="1">
      <alignment horizontal="left" vertical="center" wrapText="1"/>
    </xf>
    <xf numFmtId="0" fontId="7" fillId="0" borderId="25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horizontal="left" vertical="center" wrapText="1"/>
    </xf>
    <xf numFmtId="0" fontId="3" fillId="37" borderId="26" xfId="53" applyFill="1" applyBorder="1" applyAlignment="1" applyProtection="1">
      <alignment horizontal="center" vertical="center" wrapText="1"/>
      <protection/>
    </xf>
    <xf numFmtId="10" fontId="7" fillId="38" borderId="25" xfId="0" applyNumberFormat="1" applyFont="1" applyFill="1" applyBorder="1" applyAlignment="1">
      <alignment horizontal="center" vertical="center" wrapText="1"/>
    </xf>
    <xf numFmtId="10" fontId="7" fillId="38" borderId="28" xfId="0" applyNumberFormat="1" applyFont="1" applyFill="1" applyBorder="1" applyAlignment="1">
      <alignment horizontal="center" vertical="center" wrapText="1"/>
    </xf>
    <xf numFmtId="187" fontId="7" fillId="38" borderId="31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2008 SUPERVISORY DISCLOSURE pillar1_op_risk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fma-li.li/index.html?page_id=359&amp;l=2" TargetMode="External" /><Relationship Id="rId2" Type="http://schemas.openxmlformats.org/officeDocument/2006/relationships/hyperlink" Target="http://www.c-ebs.org/Supervisory-Disclosure/Statistical-Data.aspx" TargetMode="External" /><Relationship Id="rId3" Type="http://schemas.openxmlformats.org/officeDocument/2006/relationships/hyperlink" Target="http://www.bankofgreece.gr/BogDocumentEn/pillar1_op_risk_BOG.xls" TargetMode="External" /><Relationship Id="rId4" Type="http://schemas.openxmlformats.org/officeDocument/2006/relationships/hyperlink" Target="http://supervisory-disclosure.cssf.lu/index.php?id=169" TargetMode="External" /><Relationship Id="rId5" Type="http://schemas.openxmlformats.org/officeDocument/2006/relationships/hyperlink" Target="http://www.nbs.sk/en/financial-market-supervision/supervisory-disclosure-framework/statistical-data" TargetMode="External" /><Relationship Id="rId6" Type="http://schemas.openxmlformats.org/officeDocument/2006/relationships/hyperlink" Target="http://www.fsa.gov.uk/pages/About/What/International/basel/disclosure/data/index.shtml" TargetMode="External" /><Relationship Id="rId7" Type="http://schemas.openxmlformats.org/officeDocument/2006/relationships/hyperlink" Target="http://www.fktk.lv/en/law/disclosure_on_implementation_o/statistical_data/2009-06-25_general_information/" TargetMode="External" /><Relationship Id="rId8" Type="http://schemas.openxmlformats.org/officeDocument/2006/relationships/hyperlink" Target="http://www.lb.lt/eng/institutions/pillar1_op_risk.htm" TargetMode="External" /><Relationship Id="rId9" Type="http://schemas.openxmlformats.org/officeDocument/2006/relationships/hyperlink" Target="http://www.cbfa.be/eng/ki/imp/html/statistical_operational.asp" TargetMode="External" /><Relationship Id="rId10" Type="http://schemas.openxmlformats.org/officeDocument/2006/relationships/hyperlink" Target="http://www.bnb.bg/bnbweb/groups/public/documents/bnb_download/pillar1_op_risk-en.xls" TargetMode="External" /><Relationship Id="rId11" Type="http://schemas.openxmlformats.org/officeDocument/2006/relationships/hyperlink" Target="http://www.finanssivalvonta.fi/en/Supervision/Supervisory_Disclosure/Statistical_data/Documents/Pillar_1_OpRisk_data.pdf" TargetMode="External" /><Relationship Id="rId12" Type="http://schemas.openxmlformats.org/officeDocument/2006/relationships/hyperlink" Target="http://www.acp.banque-france.fr/en/international/supervisory-disclosure/statistical-data.html" TargetMode="External" /><Relationship Id="rId13" Type="http://schemas.openxmlformats.org/officeDocument/2006/relationships/hyperlink" Target="http://www.financialregulator.ie/industry-sectors/credit-institutions/supervisory-disclosures/Pages/statistical-data.aspx" TargetMode="External" /><Relationship Id="rId14" Type="http://schemas.openxmlformats.org/officeDocument/2006/relationships/hyperlink" Target="http://www.bnr.ro/files/d/Supraveghere/XLS_DS4/2009/pillar1_op_risk.xls" TargetMode="External" /><Relationship Id="rId15" Type="http://schemas.openxmlformats.org/officeDocument/2006/relationships/hyperlink" Target="http://www.finanstilsynet.no/no/Bank-og-finans/Banker/Tema/Supervisory-Disclosure/D-Statistical-data/" TargetMode="External" /><Relationship Id="rId16" Type="http://schemas.openxmlformats.org/officeDocument/2006/relationships/hyperlink" Target="http://www.centralbank.gov.cy/nqcontent.cfm?a_id=3578&amp;lang=en" TargetMode="External" /><Relationship Id="rId17" Type="http://schemas.openxmlformats.org/officeDocument/2006/relationships/hyperlink" Target="http://www.bportugal.pt/en-US/Supervisao/BasileiaIIDivulgacaodeInformacao/Lists/LinksLitsItemFolder/Attachments/8/Data_PTOperationalRisk09_e.xls" TargetMode="External" /><Relationship Id="rId18" Type="http://schemas.openxmlformats.org/officeDocument/2006/relationships/hyperlink" Target="http://www.cnb.cz/en/supervision_financial_market/conduct_of_supervision/supervisory_disclosure/statistical_data/pillar_1_operational_risk_data.html" TargetMode="External" /><Relationship Id="rId19" Type="http://schemas.openxmlformats.org/officeDocument/2006/relationships/hyperlink" Target="http://www.bancaditalia.it/vigilanza/disclosure/data" TargetMode="External" /><Relationship Id="rId20" Type="http://schemas.openxmlformats.org/officeDocument/2006/relationships/hyperlink" Target="http://www.bundesbank.de/sdtf/download/pillar1_op_risk_2009.xls" TargetMode="External" /><Relationship Id="rId21" Type="http://schemas.openxmlformats.org/officeDocument/2006/relationships/hyperlink" Target="http://www.fi.ee/failid/sd/pillar1_op_risk.xls" TargetMode="External" /><Relationship Id="rId22" Type="http://schemas.openxmlformats.org/officeDocument/2006/relationships/hyperlink" Target="http://www.fma.gv.at/cms/op/EN/einzel.html?channel=CH0470" TargetMode="External" /><Relationship Id="rId23" Type="http://schemas.openxmlformats.org/officeDocument/2006/relationships/hyperlink" Target="http://www.bsi.si/iskalniki/nadzorniska-razkritja-en-vsebina.asp?VsebinaId=5852&amp;MapaId=840" TargetMode="External" /><Relationship Id="rId24" Type="http://schemas.openxmlformats.org/officeDocument/2006/relationships/hyperlink" Target="http://www.transparencia.cnmv.bde.es/SD/pillar1_op_risk-ES-BE.xls#Espa&#241;ol!G2" TargetMode="External" /><Relationship Id="rId25" Type="http://schemas.openxmlformats.org/officeDocument/2006/relationships/hyperlink" Target="http://www.fi.se/upload/90_English/30_Regulations/supervisory_disclosure/Statistics/operational-risk-data-2009-supervisory-disclosure.pdf" TargetMode="External" /><Relationship Id="rId26" Type="http://schemas.openxmlformats.org/officeDocument/2006/relationships/comments" Target="../comments2.xml" /><Relationship Id="rId27" Type="http://schemas.openxmlformats.org/officeDocument/2006/relationships/vmlDrawing" Target="../drawings/vmlDrawing1.vml" /><Relationship Id="rId28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J3" sqref="J3"/>
    </sheetView>
  </sheetViews>
  <sheetFormatPr defaultColWidth="11.421875" defaultRowHeight="12.75"/>
  <cols>
    <col min="1" max="1" width="20.7109375" style="0" customWidth="1"/>
    <col min="2" max="3" width="12.7109375" style="0" customWidth="1"/>
    <col min="4" max="5" width="0" style="0" hidden="1" customWidth="1"/>
    <col min="6" max="11" width="12.7109375" style="0" customWidth="1"/>
  </cols>
  <sheetData>
    <row r="1" ht="18">
      <c r="A1" s="1" t="s">
        <v>32</v>
      </c>
    </row>
    <row r="2" ht="15.75" thickBot="1">
      <c r="A2" s="2"/>
    </row>
    <row r="3" spans="1:11" ht="75" customHeight="1" thickBot="1" thickTop="1">
      <c r="A3" s="3"/>
      <c r="B3" s="4" t="s">
        <v>33</v>
      </c>
      <c r="C3" s="4" t="s">
        <v>33</v>
      </c>
      <c r="F3" s="4" t="s">
        <v>26</v>
      </c>
      <c r="G3" s="13" t="s">
        <v>27</v>
      </c>
      <c r="H3" s="15" t="s">
        <v>28</v>
      </c>
      <c r="I3" s="5" t="s">
        <v>29</v>
      </c>
      <c r="J3" s="18" t="s">
        <v>30</v>
      </c>
      <c r="K3" s="19" t="s">
        <v>31</v>
      </c>
    </row>
    <row r="4" spans="1:11" ht="16.5" thickBot="1" thickTop="1">
      <c r="A4" s="6" t="s">
        <v>0</v>
      </c>
      <c r="B4" s="7"/>
      <c r="C4" s="7"/>
      <c r="F4" s="7"/>
      <c r="G4" s="14"/>
      <c r="H4" s="16"/>
      <c r="I4" s="11"/>
      <c r="J4" s="19"/>
      <c r="K4" s="19"/>
    </row>
    <row r="5" spans="1:11" ht="15.75" thickBot="1">
      <c r="A5" s="6" t="s">
        <v>1</v>
      </c>
      <c r="B5" s="7"/>
      <c r="C5" s="7"/>
      <c r="F5" s="7"/>
      <c r="G5" s="14"/>
      <c r="H5" s="16"/>
      <c r="I5" s="11"/>
      <c r="J5" s="19"/>
      <c r="K5" s="19"/>
    </row>
    <row r="6" spans="1:11" ht="15.75" thickBot="1">
      <c r="A6" s="6" t="s">
        <v>2</v>
      </c>
      <c r="B6" s="7"/>
      <c r="C6" s="7"/>
      <c r="F6" s="7"/>
      <c r="G6" s="14"/>
      <c r="H6" s="16"/>
      <c r="I6" s="11"/>
      <c r="J6" s="19"/>
      <c r="K6" s="19"/>
    </row>
    <row r="7" spans="1:11" ht="15.75" customHeight="1" thickBot="1">
      <c r="A7" s="6" t="s">
        <v>3</v>
      </c>
      <c r="B7" s="7"/>
      <c r="C7" s="7"/>
      <c r="F7" s="7"/>
      <c r="G7" s="14"/>
      <c r="H7" s="16"/>
      <c r="I7" s="11"/>
      <c r="J7" s="19"/>
      <c r="K7" s="19"/>
    </row>
    <row r="8" spans="1:11" ht="15.75" thickBot="1">
      <c r="A8" s="6" t="s">
        <v>4</v>
      </c>
      <c r="B8" s="7"/>
      <c r="C8" s="7"/>
      <c r="F8" s="7"/>
      <c r="G8" s="14"/>
      <c r="H8" s="16"/>
      <c r="I8" s="11"/>
      <c r="J8" s="19"/>
      <c r="K8" s="19"/>
    </row>
    <row r="9" spans="1:11" ht="15.75" thickBot="1">
      <c r="A9" s="6" t="s">
        <v>5</v>
      </c>
      <c r="B9" s="7"/>
      <c r="C9" s="7"/>
      <c r="F9" s="7"/>
      <c r="G9" s="14"/>
      <c r="H9" s="16"/>
      <c r="I9" s="11"/>
      <c r="J9" s="19"/>
      <c r="K9" s="19"/>
    </row>
    <row r="10" spans="1:11" ht="15.75" thickBot="1">
      <c r="A10" s="6" t="s">
        <v>6</v>
      </c>
      <c r="B10" s="7"/>
      <c r="C10" s="7"/>
      <c r="F10" s="7"/>
      <c r="G10" s="14"/>
      <c r="H10" s="16"/>
      <c r="I10" s="11"/>
      <c r="J10" s="19"/>
      <c r="K10" s="19"/>
    </row>
    <row r="11" spans="1:11" ht="15.75" thickBot="1">
      <c r="A11" s="6" t="s">
        <v>7</v>
      </c>
      <c r="B11" s="7"/>
      <c r="C11" s="7"/>
      <c r="F11" s="7"/>
      <c r="G11" s="14"/>
      <c r="H11" s="16"/>
      <c r="I11" s="11"/>
      <c r="J11" s="19"/>
      <c r="K11" s="19"/>
    </row>
    <row r="12" spans="1:11" ht="15.75" thickBot="1">
      <c r="A12" s="6" t="s">
        <v>8</v>
      </c>
      <c r="B12" s="7"/>
      <c r="C12" s="7"/>
      <c r="F12" s="7"/>
      <c r="G12" s="14"/>
      <c r="H12" s="16"/>
      <c r="I12" s="11"/>
      <c r="J12" s="19"/>
      <c r="K12" s="19"/>
    </row>
    <row r="13" spans="1:11" ht="15.75" thickBot="1">
      <c r="A13" s="6" t="s">
        <v>9</v>
      </c>
      <c r="B13" s="7"/>
      <c r="C13" s="7"/>
      <c r="F13" s="7"/>
      <c r="G13" s="14"/>
      <c r="H13" s="16"/>
      <c r="I13" s="11"/>
      <c r="J13" s="19"/>
      <c r="K13" s="19"/>
    </row>
    <row r="14" spans="1:11" ht="15.75" thickBot="1">
      <c r="A14" s="6" t="s">
        <v>10</v>
      </c>
      <c r="B14" s="7"/>
      <c r="C14" s="7"/>
      <c r="F14" s="7"/>
      <c r="G14" s="14"/>
      <c r="H14" s="16"/>
      <c r="I14" s="11"/>
      <c r="J14" s="19"/>
      <c r="K14" s="19"/>
    </row>
    <row r="15" spans="1:11" ht="15.75" thickBot="1">
      <c r="A15" s="6" t="s">
        <v>11</v>
      </c>
      <c r="B15" s="7"/>
      <c r="C15" s="7"/>
      <c r="F15" s="7"/>
      <c r="G15" s="14"/>
      <c r="H15" s="16"/>
      <c r="I15" s="11"/>
      <c r="J15" s="19"/>
      <c r="K15" s="19"/>
    </row>
    <row r="16" spans="1:11" ht="15.75" thickBot="1">
      <c r="A16" s="6" t="s">
        <v>12</v>
      </c>
      <c r="B16" s="7"/>
      <c r="C16" s="7"/>
      <c r="F16" s="7"/>
      <c r="G16" s="14"/>
      <c r="H16" s="16"/>
      <c r="I16" s="11"/>
      <c r="J16" s="19"/>
      <c r="K16" s="19"/>
    </row>
    <row r="17" spans="1:11" ht="15.75" thickBot="1">
      <c r="A17" s="6" t="s">
        <v>13</v>
      </c>
      <c r="B17" s="7"/>
      <c r="C17" s="7"/>
      <c r="F17" s="7"/>
      <c r="G17" s="14"/>
      <c r="H17" s="16"/>
      <c r="I17" s="11"/>
      <c r="J17" s="19"/>
      <c r="K17" s="19"/>
    </row>
    <row r="18" spans="1:11" ht="15.75" thickBot="1">
      <c r="A18" s="6" t="s">
        <v>14</v>
      </c>
      <c r="B18" s="7"/>
      <c r="C18" s="7"/>
      <c r="F18" s="7"/>
      <c r="G18" s="14"/>
      <c r="H18" s="16"/>
      <c r="I18" s="11"/>
      <c r="J18" s="19"/>
      <c r="K18" s="19"/>
    </row>
    <row r="19" spans="1:11" ht="15.75" customHeight="1" thickBot="1">
      <c r="A19" s="6" t="s">
        <v>15</v>
      </c>
      <c r="B19" s="7"/>
      <c r="C19" s="7"/>
      <c r="F19" s="7"/>
      <c r="G19" s="14"/>
      <c r="H19" s="16"/>
      <c r="I19" s="11"/>
      <c r="J19" s="19"/>
      <c r="K19" s="19"/>
    </row>
    <row r="20" spans="1:11" ht="15.75" thickBot="1">
      <c r="A20" s="6" t="s">
        <v>16</v>
      </c>
      <c r="B20" s="7"/>
      <c r="C20" s="7"/>
      <c r="F20" s="7"/>
      <c r="G20" s="14"/>
      <c r="H20" s="16"/>
      <c r="I20" s="11"/>
      <c r="J20" s="19"/>
      <c r="K20" s="19"/>
    </row>
    <row r="21" spans="1:11" ht="15.75" customHeight="1" thickBot="1">
      <c r="A21" s="6" t="s">
        <v>17</v>
      </c>
      <c r="B21" s="7"/>
      <c r="C21" s="7"/>
      <c r="F21" s="7"/>
      <c r="G21" s="14"/>
      <c r="H21" s="16"/>
      <c r="I21" s="11"/>
      <c r="J21" s="19"/>
      <c r="K21" s="19"/>
    </row>
    <row r="22" spans="1:11" ht="15.75" thickBot="1">
      <c r="A22" s="6" t="s">
        <v>18</v>
      </c>
      <c r="B22" s="7"/>
      <c r="C22" s="7"/>
      <c r="F22" s="7"/>
      <c r="G22" s="14"/>
      <c r="H22" s="16"/>
      <c r="I22" s="11"/>
      <c r="J22" s="19"/>
      <c r="K22" s="19"/>
    </row>
    <row r="23" spans="1:11" ht="15.75" thickBot="1">
      <c r="A23" s="6" t="s">
        <v>19</v>
      </c>
      <c r="B23" s="7"/>
      <c r="C23" s="7"/>
      <c r="F23" s="7"/>
      <c r="G23" s="14"/>
      <c r="H23" s="16"/>
      <c r="I23" s="11"/>
      <c r="J23" s="19"/>
      <c r="K23" s="19"/>
    </row>
    <row r="24" spans="1:11" ht="15.75" thickBot="1">
      <c r="A24" s="6" t="s">
        <v>20</v>
      </c>
      <c r="B24" s="7"/>
      <c r="C24" s="7"/>
      <c r="F24" s="7"/>
      <c r="G24" s="14"/>
      <c r="H24" s="16"/>
      <c r="I24" s="11"/>
      <c r="J24" s="19"/>
      <c r="K24" s="19"/>
    </row>
    <row r="25" spans="1:11" ht="15.75" thickBot="1">
      <c r="A25" s="6" t="s">
        <v>21</v>
      </c>
      <c r="B25" s="7"/>
      <c r="C25" s="7"/>
      <c r="F25" s="7"/>
      <c r="G25" s="14"/>
      <c r="H25" s="16"/>
      <c r="I25" s="11"/>
      <c r="J25" s="19"/>
      <c r="K25" s="19"/>
    </row>
    <row r="26" spans="1:11" ht="15.75" thickBot="1">
      <c r="A26" s="6" t="s">
        <v>22</v>
      </c>
      <c r="B26" s="7"/>
      <c r="C26" s="7"/>
      <c r="F26" s="7"/>
      <c r="G26" s="14"/>
      <c r="H26" s="16"/>
      <c r="I26" s="11"/>
      <c r="J26" s="19"/>
      <c r="K26" s="19"/>
    </row>
    <row r="27" spans="1:11" ht="15.75" thickBot="1">
      <c r="A27" s="6" t="s">
        <v>23</v>
      </c>
      <c r="B27" s="7"/>
      <c r="C27" s="7"/>
      <c r="F27" s="7"/>
      <c r="G27" s="14"/>
      <c r="H27" s="16"/>
      <c r="I27" s="11"/>
      <c r="J27" s="19"/>
      <c r="K27" s="19"/>
    </row>
    <row r="28" spans="1:11" ht="15.75" customHeight="1" thickBot="1">
      <c r="A28" s="6" t="s">
        <v>24</v>
      </c>
      <c r="B28" s="7"/>
      <c r="C28" s="7"/>
      <c r="F28" s="7"/>
      <c r="G28" s="14"/>
      <c r="H28" s="16"/>
      <c r="I28" s="11"/>
      <c r="J28" s="19"/>
      <c r="K28" s="19"/>
    </row>
    <row r="29" spans="1:11" ht="15.75" hidden="1" thickBot="1">
      <c r="A29" s="8" t="s">
        <v>25</v>
      </c>
      <c r="B29" s="9"/>
      <c r="C29" s="9"/>
      <c r="F29" s="9"/>
      <c r="G29" s="12"/>
      <c r="H29" s="12"/>
      <c r="I29" s="10"/>
      <c r="J29" s="17"/>
      <c r="K29" s="17"/>
    </row>
  </sheetData>
  <sheetProtection/>
  <printOptions/>
  <pageMargins left="0.7874015748031497" right="0.7874015748031497" top="0.5905511811023623" bottom="0.5905511811023623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24"/>
  <sheetViews>
    <sheetView tabSelected="1" zoomScalePageLayoutView="0" workbookViewId="0" topLeftCell="A1">
      <pane xSplit="3" topLeftCell="N1" activePane="topRight" state="frozen"/>
      <selection pane="topLeft" activeCell="A1" sqref="A1"/>
      <selection pane="topRight" activeCell="AA1" sqref="AA1:AA15"/>
    </sheetView>
  </sheetViews>
  <sheetFormatPr defaultColWidth="9.140625" defaultRowHeight="12.75"/>
  <cols>
    <col min="1" max="1" width="41.8515625" style="22" customWidth="1"/>
    <col min="2" max="2" width="33.8515625" style="22" customWidth="1"/>
    <col min="3" max="3" width="24.57421875" style="22" customWidth="1"/>
    <col min="4" max="4" width="8.28125" style="34" customWidth="1"/>
    <col min="5" max="6" width="8.28125" style="58" customWidth="1"/>
    <col min="7" max="7" width="8.28125" style="34" customWidth="1"/>
    <col min="8" max="8" width="8.28125" style="113" customWidth="1"/>
    <col min="9" max="9" width="8.28125" style="125" customWidth="1"/>
    <col min="10" max="10" width="8.28125" style="34" customWidth="1"/>
    <col min="11" max="11" width="8.28125" style="137" customWidth="1"/>
    <col min="12" max="18" width="8.28125" style="34" customWidth="1"/>
    <col min="19" max="19" width="8.28125" style="58" customWidth="1"/>
    <col min="20" max="20" width="8.28125" style="72" customWidth="1"/>
    <col min="21" max="21" width="8.28125" style="56" customWidth="1"/>
    <col min="22" max="25" width="8.28125" style="34" customWidth="1"/>
    <col min="26" max="26" width="8.28125" style="58" customWidth="1"/>
    <col min="27" max="28" width="8.28125" style="34" customWidth="1"/>
    <col min="29" max="29" width="8.28125" style="77" customWidth="1"/>
    <col min="30" max="30" width="8.28125" style="58" customWidth="1"/>
    <col min="31" max="32" width="8.28125" style="34" customWidth="1"/>
    <col min="33" max="33" width="8.28125" style="58" customWidth="1"/>
    <col min="34" max="16384" width="9.140625" style="22" customWidth="1"/>
  </cols>
  <sheetData>
    <row r="1" spans="1:33" s="81" customFormat="1" ht="30" customHeight="1">
      <c r="A1" s="150" t="s">
        <v>68</v>
      </c>
      <c r="B1" s="151"/>
      <c r="C1" s="151"/>
      <c r="D1" s="20" t="s">
        <v>42</v>
      </c>
      <c r="E1" s="78" t="s">
        <v>43</v>
      </c>
      <c r="F1" s="41" t="s">
        <v>79</v>
      </c>
      <c r="G1" s="118" t="s">
        <v>99</v>
      </c>
      <c r="H1" s="59" t="s">
        <v>44</v>
      </c>
      <c r="I1" s="121" t="s">
        <v>50</v>
      </c>
      <c r="J1" s="119" t="s">
        <v>45</v>
      </c>
      <c r="K1" s="119" t="s">
        <v>49</v>
      </c>
      <c r="L1" s="59" t="s">
        <v>80</v>
      </c>
      <c r="M1" s="109" t="s">
        <v>46</v>
      </c>
      <c r="N1" s="59" t="s">
        <v>47</v>
      </c>
      <c r="O1" s="149" t="s">
        <v>48</v>
      </c>
      <c r="P1" s="20" t="s">
        <v>51</v>
      </c>
      <c r="Q1" s="20" t="s">
        <v>52</v>
      </c>
      <c r="R1" s="20" t="s">
        <v>53</v>
      </c>
      <c r="S1" s="41" t="s">
        <v>55</v>
      </c>
      <c r="T1" s="59" t="s">
        <v>56</v>
      </c>
      <c r="U1" s="60" t="s">
        <v>54</v>
      </c>
      <c r="V1" s="20" t="s">
        <v>57</v>
      </c>
      <c r="W1" s="80" t="s">
        <v>58</v>
      </c>
      <c r="X1" s="80" t="s">
        <v>59</v>
      </c>
      <c r="Y1" s="20" t="s">
        <v>60</v>
      </c>
      <c r="Z1" s="41" t="s">
        <v>75</v>
      </c>
      <c r="AA1" s="159" t="s">
        <v>63</v>
      </c>
      <c r="AB1" s="79" t="s">
        <v>62</v>
      </c>
      <c r="AC1" s="79" t="s">
        <v>61</v>
      </c>
      <c r="AD1" s="59" t="s">
        <v>64</v>
      </c>
      <c r="AE1" s="80" t="s">
        <v>74</v>
      </c>
      <c r="AF1" s="95" t="s">
        <v>72</v>
      </c>
      <c r="AG1" s="59" t="s">
        <v>73</v>
      </c>
    </row>
    <row r="2" spans="1:33" ht="30" customHeight="1">
      <c r="A2" s="21" t="s">
        <v>65</v>
      </c>
      <c r="B2" s="152" t="s">
        <v>70</v>
      </c>
      <c r="C2" s="152"/>
      <c r="D2" s="27">
        <v>0.0555</v>
      </c>
      <c r="E2" s="61">
        <v>0.0959</v>
      </c>
      <c r="F2" s="45">
        <v>0.096</v>
      </c>
      <c r="G2" s="114">
        <v>0.07722661332127033</v>
      </c>
      <c r="H2" s="126">
        <f>10.6191800698903/100</f>
        <v>0.106191800698903</v>
      </c>
      <c r="I2" s="122">
        <v>0.07529568767770697</v>
      </c>
      <c r="J2" s="26"/>
      <c r="K2" s="129">
        <v>0.043</v>
      </c>
      <c r="L2" s="27" t="s">
        <v>81</v>
      </c>
      <c r="M2" s="100">
        <v>8.3529388083</v>
      </c>
      <c r="N2" s="42">
        <v>0.07494301481437775</v>
      </c>
      <c r="O2" s="146">
        <v>0.09468604293597041</v>
      </c>
      <c r="P2" s="139">
        <v>9.52772007566305</v>
      </c>
      <c r="Q2" s="27">
        <v>0.04573</v>
      </c>
      <c r="R2" s="43"/>
      <c r="S2" s="62" t="s">
        <v>89</v>
      </c>
      <c r="T2" s="63">
        <v>0.0779778417194921</v>
      </c>
      <c r="U2" s="44">
        <v>0.084</v>
      </c>
      <c r="V2" s="27">
        <v>0.0753</v>
      </c>
      <c r="W2" s="143">
        <v>0.10571124056461843</v>
      </c>
      <c r="X2" s="27">
        <v>0.11</v>
      </c>
      <c r="Y2" s="44">
        <v>0.0687783492625742</v>
      </c>
      <c r="Z2" s="61">
        <v>0.1213</v>
      </c>
      <c r="AA2" s="27">
        <v>0.0607</v>
      </c>
      <c r="AB2" s="26"/>
      <c r="AC2" s="64">
        <v>0.09453012270689394</v>
      </c>
      <c r="AD2" s="40">
        <v>0.10646796803439118</v>
      </c>
      <c r="AE2" s="26"/>
      <c r="AF2" s="28"/>
      <c r="AG2" s="99">
        <v>0.05683419124034514</v>
      </c>
    </row>
    <row r="3" spans="1:33" ht="30" customHeight="1">
      <c r="A3" s="153" t="s">
        <v>66</v>
      </c>
      <c r="B3" s="155"/>
      <c r="C3" s="29" t="s">
        <v>34</v>
      </c>
      <c r="D3" s="31">
        <v>0.9585</v>
      </c>
      <c r="E3" s="65">
        <v>0.7909</v>
      </c>
      <c r="F3" s="48">
        <v>0.9167</v>
      </c>
      <c r="G3" s="115">
        <v>0.9375</v>
      </c>
      <c r="H3" s="127">
        <f>46.6666666666667/100</f>
        <v>0.466666666666667</v>
      </c>
      <c r="I3" s="123">
        <v>0.9722067815453029</v>
      </c>
      <c r="J3" s="29"/>
      <c r="K3" s="130">
        <v>0.571</v>
      </c>
      <c r="L3" s="103" t="s">
        <v>82</v>
      </c>
      <c r="M3" s="101">
        <v>79.207920792</v>
      </c>
      <c r="N3" s="30">
        <v>1</v>
      </c>
      <c r="O3" s="147">
        <v>0.3021148036253776</v>
      </c>
      <c r="P3" s="140">
        <v>90.85714285714286</v>
      </c>
      <c r="Q3" s="35">
        <v>0.30612244897959184</v>
      </c>
      <c r="R3" s="46">
        <v>0.8786610878661087</v>
      </c>
      <c r="S3" s="29">
        <v>70</v>
      </c>
      <c r="T3" s="66">
        <v>0.5909090909090909</v>
      </c>
      <c r="U3" s="47">
        <v>0.857</v>
      </c>
      <c r="V3" s="111">
        <v>0.75</v>
      </c>
      <c r="W3" s="143">
        <v>0.7068965517241379</v>
      </c>
      <c r="X3" s="31">
        <v>0.9696</v>
      </c>
      <c r="Y3" s="104">
        <v>0.912</v>
      </c>
      <c r="Z3" s="65">
        <v>0.8438</v>
      </c>
      <c r="AA3" s="160">
        <v>0.843</v>
      </c>
      <c r="AB3" s="30">
        <v>0.73</v>
      </c>
      <c r="AC3" s="67">
        <v>0.26666666666666666</v>
      </c>
      <c r="AD3" s="68">
        <v>0.625615763546798</v>
      </c>
      <c r="AE3" s="29"/>
      <c r="AF3" s="32"/>
      <c r="AG3" s="96">
        <v>0.9387755102040817</v>
      </c>
    </row>
    <row r="4" spans="1:33" ht="30" customHeight="1">
      <c r="A4" s="154"/>
      <c r="B4" s="155"/>
      <c r="C4" s="29" t="s">
        <v>35</v>
      </c>
      <c r="D4" s="31">
        <v>0.0376</v>
      </c>
      <c r="E4" s="65">
        <v>0.1739</v>
      </c>
      <c r="F4" s="49">
        <v>0.08333333333333333</v>
      </c>
      <c r="G4" s="115">
        <v>0.0625</v>
      </c>
      <c r="H4" s="127">
        <f>33.3333333333333/100</f>
        <v>0.333333333333333</v>
      </c>
      <c r="I4" s="123">
        <v>0.020011117287381877</v>
      </c>
      <c r="J4" s="29"/>
      <c r="K4" s="131">
        <v>0.286</v>
      </c>
      <c r="L4" s="103" t="s">
        <v>83</v>
      </c>
      <c r="M4" s="101">
        <v>17.821782178</v>
      </c>
      <c r="N4" s="30">
        <v>0</v>
      </c>
      <c r="O4" s="147">
        <v>0.4229607250755287</v>
      </c>
      <c r="P4" s="140">
        <v>6.857142857142858</v>
      </c>
      <c r="Q4" s="35">
        <v>0.5102040816326531</v>
      </c>
      <c r="R4" s="46">
        <v>0.07670850767085077</v>
      </c>
      <c r="S4" s="29">
        <v>20</v>
      </c>
      <c r="T4" s="68">
        <v>0.3090909090909091</v>
      </c>
      <c r="U4" s="47">
        <v>0.095</v>
      </c>
      <c r="V4" s="111">
        <v>0.25</v>
      </c>
      <c r="W4" s="143">
        <v>0.20689655172413793</v>
      </c>
      <c r="X4" s="31">
        <v>0.0304</v>
      </c>
      <c r="Y4" s="104">
        <v>0.088</v>
      </c>
      <c r="Z4" s="65">
        <v>0.125</v>
      </c>
      <c r="AA4" s="160">
        <v>0.1653</v>
      </c>
      <c r="AB4" s="30">
        <v>0.18</v>
      </c>
      <c r="AC4" s="67">
        <v>0.5333333333333333</v>
      </c>
      <c r="AD4" s="68">
        <v>0.3054187192118227</v>
      </c>
      <c r="AE4" s="29"/>
      <c r="AF4" s="32"/>
      <c r="AG4" s="96">
        <v>0.06521739130434782</v>
      </c>
    </row>
    <row r="5" spans="1:33" ht="30" customHeight="1">
      <c r="A5" s="154"/>
      <c r="B5" s="155"/>
      <c r="C5" s="29" t="s">
        <v>36</v>
      </c>
      <c r="D5" s="31">
        <v>0.0039</v>
      </c>
      <c r="E5" s="65">
        <v>0.0652</v>
      </c>
      <c r="F5" s="50">
        <v>0</v>
      </c>
      <c r="G5" s="115">
        <v>0</v>
      </c>
      <c r="H5" s="127">
        <f>20/100</f>
        <v>0.2</v>
      </c>
      <c r="I5" s="123">
        <v>0.007782101167315175</v>
      </c>
      <c r="J5" s="29"/>
      <c r="K5" s="132">
        <v>0.143</v>
      </c>
      <c r="L5" s="104" t="s">
        <v>84</v>
      </c>
      <c r="M5" s="101">
        <v>2.9702970297</v>
      </c>
      <c r="N5" s="30">
        <v>0</v>
      </c>
      <c r="O5" s="147">
        <v>0.27492447129909364</v>
      </c>
      <c r="P5" s="140">
        <v>2.2857142857142856</v>
      </c>
      <c r="Q5" s="35">
        <v>0.1836734693877551</v>
      </c>
      <c r="R5" s="46">
        <v>0.044630404463040445</v>
      </c>
      <c r="S5" s="29">
        <v>10</v>
      </c>
      <c r="T5" s="68">
        <v>0.10909090909090909</v>
      </c>
      <c r="U5" s="47">
        <v>0.048</v>
      </c>
      <c r="V5" s="111">
        <v>0</v>
      </c>
      <c r="W5" s="143">
        <v>0.08620689655172414</v>
      </c>
      <c r="X5" s="31">
        <v>0</v>
      </c>
      <c r="Y5" s="104">
        <v>0.035</v>
      </c>
      <c r="Z5" s="65">
        <v>0.0312</v>
      </c>
      <c r="AA5" s="160">
        <v>0.0083</v>
      </c>
      <c r="AB5" s="30">
        <v>0.09</v>
      </c>
      <c r="AC5" s="67">
        <v>0.2</v>
      </c>
      <c r="AD5" s="68">
        <v>0.059113300492610835</v>
      </c>
      <c r="AE5" s="29"/>
      <c r="AF5" s="32"/>
      <c r="AG5" s="96">
        <v>0</v>
      </c>
    </row>
    <row r="6" spans="1:33" ht="30" customHeight="1">
      <c r="A6" s="154"/>
      <c r="B6" s="155" t="s">
        <v>71</v>
      </c>
      <c r="C6" s="29" t="s">
        <v>34</v>
      </c>
      <c r="D6" s="31">
        <v>0.6424</v>
      </c>
      <c r="E6" s="65">
        <v>0.141</v>
      </c>
      <c r="F6" s="50">
        <v>0.8001</v>
      </c>
      <c r="G6" s="115">
        <v>0.6499754994462902</v>
      </c>
      <c r="H6" s="127">
        <f>7.33168518908871/100</f>
        <v>0.0733168518908871</v>
      </c>
      <c r="I6" s="123">
        <v>0.4752224658770262</v>
      </c>
      <c r="J6" s="29"/>
      <c r="K6" s="133">
        <v>0.068</v>
      </c>
      <c r="L6" s="104" t="s">
        <v>85</v>
      </c>
      <c r="M6" s="101">
        <v>28.552503453</v>
      </c>
      <c r="N6" s="30">
        <v>0.4599956208175608</v>
      </c>
      <c r="O6" s="147">
        <v>0.07528433660273104</v>
      </c>
      <c r="P6" s="140">
        <v>16.377024569500207</v>
      </c>
      <c r="Q6" s="35">
        <v>0.0684</v>
      </c>
      <c r="R6" s="46">
        <v>0.3428744294345835</v>
      </c>
      <c r="S6" s="69" t="s">
        <v>90</v>
      </c>
      <c r="T6" s="68">
        <v>0.3462063946649055</v>
      </c>
      <c r="U6" s="47">
        <v>0.693</v>
      </c>
      <c r="V6" s="111">
        <v>0.656</v>
      </c>
      <c r="W6" s="143">
        <v>0.2799814148651847</v>
      </c>
      <c r="X6" s="31">
        <v>0.3346</v>
      </c>
      <c r="Y6" s="104">
        <v>0.453</v>
      </c>
      <c r="Z6" s="65">
        <v>0.7001</v>
      </c>
      <c r="AA6" s="160">
        <v>0.1214</v>
      </c>
      <c r="AB6" s="29">
        <v>50.8</v>
      </c>
      <c r="AC6" s="67">
        <v>0.07117953523833728</v>
      </c>
      <c r="AD6" s="68">
        <v>0.008678124041490917</v>
      </c>
      <c r="AE6" s="29"/>
      <c r="AF6" s="32"/>
      <c r="AG6" s="96">
        <v>0.3702409928626246</v>
      </c>
    </row>
    <row r="7" spans="1:33" ht="30" customHeight="1">
      <c r="A7" s="154"/>
      <c r="B7" s="155"/>
      <c r="C7" s="29" t="s">
        <v>35</v>
      </c>
      <c r="D7" s="31">
        <v>0.1725</v>
      </c>
      <c r="E7" s="65">
        <v>0.4139</v>
      </c>
      <c r="F7" s="50">
        <v>0.1999</v>
      </c>
      <c r="G7" s="115">
        <v>0.35002450055371</v>
      </c>
      <c r="H7" s="127">
        <f>37.4314924220955/100</f>
        <v>0.374314924220955</v>
      </c>
      <c r="I7" s="123">
        <v>0.23022835509297937</v>
      </c>
      <c r="J7" s="29"/>
      <c r="K7" s="133">
        <v>0.825</v>
      </c>
      <c r="L7" s="104" t="s">
        <v>86</v>
      </c>
      <c r="M7" s="101">
        <v>58.420280551</v>
      </c>
      <c r="N7" s="30">
        <v>0.539732033210533</v>
      </c>
      <c r="O7" s="147">
        <v>0.4446419441080238</v>
      </c>
      <c r="P7" s="140">
        <v>69.64418177391825</v>
      </c>
      <c r="Q7" s="35">
        <v>0.8839</v>
      </c>
      <c r="R7" s="46">
        <v>0.3504439514342026</v>
      </c>
      <c r="S7" s="29">
        <v>63</v>
      </c>
      <c r="T7" s="68">
        <v>0.3914422644265363</v>
      </c>
      <c r="U7" s="47">
        <v>0.257</v>
      </c>
      <c r="V7" s="111">
        <v>0.344</v>
      </c>
      <c r="W7" s="143">
        <v>0.040527158323142874</v>
      </c>
      <c r="X7" s="31">
        <v>0.6654</v>
      </c>
      <c r="Y7" s="104">
        <v>0.544</v>
      </c>
      <c r="Z7" s="65">
        <v>0.2345</v>
      </c>
      <c r="AA7" s="160">
        <v>0.7608</v>
      </c>
      <c r="AB7" s="29">
        <v>44.37</v>
      </c>
      <c r="AC7" s="67">
        <v>0.6509998888129993</v>
      </c>
      <c r="AD7" s="68">
        <v>0.06089742470508539</v>
      </c>
      <c r="AE7" s="29"/>
      <c r="AF7" s="32"/>
      <c r="AG7" s="96">
        <v>0.6297590071373755</v>
      </c>
    </row>
    <row r="8" spans="1:33" ht="30" customHeight="1">
      <c r="A8" s="154"/>
      <c r="B8" s="155"/>
      <c r="C8" s="29" t="s">
        <v>36</v>
      </c>
      <c r="D8" s="31">
        <v>0.1851</v>
      </c>
      <c r="E8" s="65">
        <v>0.4469</v>
      </c>
      <c r="F8" s="49">
        <v>0</v>
      </c>
      <c r="G8" s="115">
        <v>0</v>
      </c>
      <c r="H8" s="127">
        <f>55.2368223888158/100</f>
        <v>0.552368223888158</v>
      </c>
      <c r="I8" s="123">
        <v>0.2945491790299944</v>
      </c>
      <c r="J8" s="29"/>
      <c r="K8" s="134">
        <v>0.107</v>
      </c>
      <c r="L8" s="104" t="s">
        <v>87</v>
      </c>
      <c r="M8" s="101">
        <v>13.027215996</v>
      </c>
      <c r="N8" s="30">
        <v>0.0002723459719062484</v>
      </c>
      <c r="O8" s="147">
        <v>0.4800737752117547</v>
      </c>
      <c r="P8" s="140">
        <v>13.978793656581582</v>
      </c>
      <c r="Q8" s="35">
        <v>0.0477</v>
      </c>
      <c r="R8" s="46">
        <v>0.30668161913121383</v>
      </c>
      <c r="S8" s="69" t="s">
        <v>91</v>
      </c>
      <c r="T8" s="68">
        <v>0.2623513409085582</v>
      </c>
      <c r="U8" s="47">
        <v>0.05</v>
      </c>
      <c r="V8" s="111">
        <v>0</v>
      </c>
      <c r="W8" s="143">
        <v>0.6794914268116724</v>
      </c>
      <c r="X8" s="29">
        <v>0</v>
      </c>
      <c r="Y8" s="104">
        <v>0.003</v>
      </c>
      <c r="Z8" s="65">
        <v>0.0654</v>
      </c>
      <c r="AA8" s="160">
        <v>0.1177</v>
      </c>
      <c r="AB8" s="29">
        <v>4.83</v>
      </c>
      <c r="AC8" s="68">
        <v>0.2778205759486634</v>
      </c>
      <c r="AD8" s="68">
        <v>0.03689303383465968</v>
      </c>
      <c r="AE8" s="29"/>
      <c r="AF8" s="32"/>
      <c r="AG8" s="96">
        <v>0</v>
      </c>
    </row>
    <row r="9" spans="1:33" ht="30" customHeight="1">
      <c r="A9" s="39" t="s">
        <v>78</v>
      </c>
      <c r="B9" s="152" t="s">
        <v>69</v>
      </c>
      <c r="C9" s="152"/>
      <c r="D9" s="27" t="s">
        <v>88</v>
      </c>
      <c r="E9" s="61">
        <v>0.4101</v>
      </c>
      <c r="F9" s="51" t="s">
        <v>88</v>
      </c>
      <c r="G9" s="114">
        <v>0.1372</v>
      </c>
      <c r="H9" s="126">
        <f>30.1253142255969/100</f>
        <v>0.301253142255969</v>
      </c>
      <c r="I9" s="122">
        <v>0.46014014895989647</v>
      </c>
      <c r="J9" s="26"/>
      <c r="K9" s="135">
        <v>0.495</v>
      </c>
      <c r="L9" s="108" t="s">
        <v>88</v>
      </c>
      <c r="M9" s="100">
        <v>41.11</v>
      </c>
      <c r="N9" s="42">
        <v>0.6864173889786702</v>
      </c>
      <c r="O9" s="147">
        <v>0.5253172279160567</v>
      </c>
      <c r="P9" s="141" t="s">
        <v>88</v>
      </c>
      <c r="Q9" s="27">
        <v>0.1672</v>
      </c>
      <c r="R9" s="43"/>
      <c r="S9" s="62" t="s">
        <v>92</v>
      </c>
      <c r="T9" s="27"/>
      <c r="U9" s="44">
        <v>0.035</v>
      </c>
      <c r="V9" s="27">
        <v>0.0164</v>
      </c>
      <c r="W9" s="144" t="s">
        <v>88</v>
      </c>
      <c r="X9" s="26" t="s">
        <v>88</v>
      </c>
      <c r="Y9" s="44">
        <v>0.267223750106515</v>
      </c>
      <c r="Z9" s="70"/>
      <c r="AA9" s="27">
        <v>0.4095</v>
      </c>
      <c r="AB9" s="26"/>
      <c r="AC9" s="64">
        <v>0.305056277342387</v>
      </c>
      <c r="AD9" s="40">
        <v>0.08641300076426801</v>
      </c>
      <c r="AE9" s="26"/>
      <c r="AF9" s="26"/>
      <c r="AG9" s="38">
        <v>0.7536</v>
      </c>
    </row>
    <row r="10" spans="1:33" ht="30" customHeight="1">
      <c r="A10" s="153" t="s">
        <v>67</v>
      </c>
      <c r="B10" s="157" t="s">
        <v>77</v>
      </c>
      <c r="C10" s="29" t="s">
        <v>34</v>
      </c>
      <c r="D10" s="31" t="s">
        <v>88</v>
      </c>
      <c r="E10" s="65">
        <v>0.8</v>
      </c>
      <c r="F10" s="71" t="s">
        <v>88</v>
      </c>
      <c r="G10" s="116">
        <v>0.9762</v>
      </c>
      <c r="H10" s="127">
        <f>95/100</f>
        <v>0.95</v>
      </c>
      <c r="I10" s="123">
        <v>0.8157894736842105</v>
      </c>
      <c r="J10" s="29"/>
      <c r="K10" s="136">
        <v>1</v>
      </c>
      <c r="L10" s="105" t="s">
        <v>88</v>
      </c>
      <c r="M10" s="138">
        <v>100</v>
      </c>
      <c r="N10" s="30">
        <v>0.96</v>
      </c>
      <c r="O10" s="147">
        <v>0.4</v>
      </c>
      <c r="P10" s="142" t="s">
        <v>88</v>
      </c>
      <c r="Q10" s="72">
        <v>0.81</v>
      </c>
      <c r="R10" s="46">
        <v>1</v>
      </c>
      <c r="S10" s="73" t="s">
        <v>93</v>
      </c>
      <c r="T10" s="31"/>
      <c r="U10" s="47">
        <v>0.286</v>
      </c>
      <c r="V10" s="31">
        <v>1</v>
      </c>
      <c r="W10" s="144" t="s">
        <v>88</v>
      </c>
      <c r="X10" s="74" t="s">
        <v>88</v>
      </c>
      <c r="Y10" s="104">
        <v>1</v>
      </c>
      <c r="Z10" s="74" t="s">
        <v>88</v>
      </c>
      <c r="AA10" s="160">
        <v>0.9615</v>
      </c>
      <c r="AB10" s="29" t="s">
        <v>88</v>
      </c>
      <c r="AC10" s="68">
        <v>1</v>
      </c>
      <c r="AD10" s="68">
        <v>0.20727673649393605</v>
      </c>
      <c r="AE10" s="29"/>
      <c r="AF10" s="29"/>
      <c r="AG10" s="97">
        <v>1</v>
      </c>
    </row>
    <row r="11" spans="1:33" ht="30" customHeight="1">
      <c r="A11" s="154"/>
      <c r="B11" s="155"/>
      <c r="C11" s="29" t="s">
        <v>35</v>
      </c>
      <c r="D11" s="31" t="s">
        <v>88</v>
      </c>
      <c r="E11" s="65">
        <v>0.2</v>
      </c>
      <c r="F11" s="71" t="s">
        <v>88</v>
      </c>
      <c r="G11" s="116">
        <v>0.0238</v>
      </c>
      <c r="H11" s="127">
        <f>5/100</f>
        <v>0.05</v>
      </c>
      <c r="I11" s="123">
        <v>0</v>
      </c>
      <c r="J11" s="29"/>
      <c r="K11" s="136">
        <v>0</v>
      </c>
      <c r="L11" s="105" t="s">
        <v>88</v>
      </c>
      <c r="M11" s="102" t="s">
        <v>98</v>
      </c>
      <c r="N11" s="30">
        <v>0</v>
      </c>
      <c r="O11" s="147">
        <v>0.3142857142857143</v>
      </c>
      <c r="P11" s="142" t="s">
        <v>88</v>
      </c>
      <c r="Q11" s="36">
        <v>0.19</v>
      </c>
      <c r="R11" s="46">
        <v>0</v>
      </c>
      <c r="S11" s="73" t="s">
        <v>94</v>
      </c>
      <c r="T11" s="31"/>
      <c r="U11" s="47">
        <v>0</v>
      </c>
      <c r="V11" s="31">
        <v>0</v>
      </c>
      <c r="W11" s="144" t="s">
        <v>88</v>
      </c>
      <c r="X11" s="74" t="s">
        <v>88</v>
      </c>
      <c r="Y11" s="104">
        <v>0</v>
      </c>
      <c r="Z11" s="74" t="s">
        <v>88</v>
      </c>
      <c r="AA11" s="160">
        <v>0.0385</v>
      </c>
      <c r="AB11" s="29" t="s">
        <v>88</v>
      </c>
      <c r="AC11" s="68">
        <v>0</v>
      </c>
      <c r="AD11" s="68">
        <v>0.11797133406835722</v>
      </c>
      <c r="AE11" s="29"/>
      <c r="AF11" s="29"/>
      <c r="AG11" s="97">
        <v>0</v>
      </c>
    </row>
    <row r="12" spans="1:33" ht="30" customHeight="1">
      <c r="A12" s="154"/>
      <c r="B12" s="155"/>
      <c r="C12" s="29" t="s">
        <v>36</v>
      </c>
      <c r="D12" s="31" t="s">
        <v>88</v>
      </c>
      <c r="E12" s="65">
        <v>0</v>
      </c>
      <c r="F12" s="71" t="s">
        <v>88</v>
      </c>
      <c r="G12" s="116">
        <v>0</v>
      </c>
      <c r="H12" s="127">
        <v>0</v>
      </c>
      <c r="I12" s="123">
        <v>0</v>
      </c>
      <c r="J12" s="29"/>
      <c r="K12" s="136">
        <v>0</v>
      </c>
      <c r="L12" s="105" t="s">
        <v>88</v>
      </c>
      <c r="M12" s="102" t="s">
        <v>98</v>
      </c>
      <c r="N12" s="30">
        <v>0.04</v>
      </c>
      <c r="O12" s="147">
        <v>0.2857142857142857</v>
      </c>
      <c r="P12" s="142" t="s">
        <v>88</v>
      </c>
      <c r="Q12" s="36">
        <v>0</v>
      </c>
      <c r="R12" s="46">
        <v>0</v>
      </c>
      <c r="S12" s="73" t="s">
        <v>95</v>
      </c>
      <c r="T12" s="31"/>
      <c r="U12" s="47">
        <v>0</v>
      </c>
      <c r="V12" s="31">
        <v>0</v>
      </c>
      <c r="W12" s="144" t="s">
        <v>88</v>
      </c>
      <c r="X12" s="74" t="s">
        <v>88</v>
      </c>
      <c r="Y12" s="104">
        <v>0</v>
      </c>
      <c r="Z12" s="74" t="s">
        <v>88</v>
      </c>
      <c r="AA12" s="160">
        <v>0</v>
      </c>
      <c r="AB12" s="29" t="s">
        <v>88</v>
      </c>
      <c r="AC12" s="68">
        <v>0</v>
      </c>
      <c r="AD12" s="68">
        <v>0.1019845644983462</v>
      </c>
      <c r="AE12" s="29"/>
      <c r="AF12" s="29"/>
      <c r="AG12" s="97">
        <v>0</v>
      </c>
    </row>
    <row r="13" spans="1:33" ht="30" customHeight="1">
      <c r="A13" s="154"/>
      <c r="B13" s="157" t="s">
        <v>76</v>
      </c>
      <c r="C13" s="29" t="s">
        <v>34</v>
      </c>
      <c r="D13" s="31" t="s">
        <v>88</v>
      </c>
      <c r="E13" s="65">
        <v>0.5672</v>
      </c>
      <c r="F13" s="71" t="s">
        <v>88</v>
      </c>
      <c r="G13" s="116">
        <v>0.9516</v>
      </c>
      <c r="H13" s="127">
        <f>96.8444866277482/100</f>
        <v>0.9684448662774819</v>
      </c>
      <c r="I13" s="123">
        <v>1</v>
      </c>
      <c r="J13" s="29"/>
      <c r="K13" s="136">
        <v>1</v>
      </c>
      <c r="L13" s="105" t="s">
        <v>88</v>
      </c>
      <c r="M13" s="138">
        <v>100</v>
      </c>
      <c r="N13" s="30">
        <v>0.8669946603223107</v>
      </c>
      <c r="O13" s="146">
        <v>0.8391368821632438</v>
      </c>
      <c r="P13" s="142" t="s">
        <v>88</v>
      </c>
      <c r="Q13" s="36">
        <v>0.742</v>
      </c>
      <c r="R13" s="46">
        <v>1</v>
      </c>
      <c r="S13" s="73" t="s">
        <v>96</v>
      </c>
      <c r="T13" s="31"/>
      <c r="U13" s="47">
        <v>1</v>
      </c>
      <c r="V13" s="31">
        <v>1</v>
      </c>
      <c r="W13" s="144" t="s">
        <v>88</v>
      </c>
      <c r="X13" s="74" t="s">
        <v>88</v>
      </c>
      <c r="Y13" s="104">
        <v>1</v>
      </c>
      <c r="Z13" s="74" t="s">
        <v>88</v>
      </c>
      <c r="AA13" s="160">
        <v>0.9953</v>
      </c>
      <c r="AB13" s="29" t="s">
        <v>88</v>
      </c>
      <c r="AC13" s="68">
        <v>1</v>
      </c>
      <c r="AD13" s="68">
        <v>0.05479175566046012</v>
      </c>
      <c r="AE13" s="29"/>
      <c r="AF13" s="29"/>
      <c r="AG13" s="97">
        <v>1</v>
      </c>
    </row>
    <row r="14" spans="1:33" ht="30" customHeight="1">
      <c r="A14" s="154"/>
      <c r="B14" s="157"/>
      <c r="C14" s="29" t="s">
        <v>35</v>
      </c>
      <c r="D14" s="31" t="s">
        <v>88</v>
      </c>
      <c r="E14" s="82">
        <v>0.4328</v>
      </c>
      <c r="F14" s="83" t="s">
        <v>88</v>
      </c>
      <c r="G14" s="117">
        <v>0.0484</v>
      </c>
      <c r="H14" s="127">
        <f>3.15551337225176/100</f>
        <v>0.0315551337225176</v>
      </c>
      <c r="I14" s="123">
        <v>0</v>
      </c>
      <c r="J14" s="29"/>
      <c r="K14" s="136">
        <v>0</v>
      </c>
      <c r="L14" s="105" t="s">
        <v>88</v>
      </c>
      <c r="M14" s="102" t="s">
        <v>98</v>
      </c>
      <c r="N14" s="30">
        <v>0</v>
      </c>
      <c r="O14" s="146">
        <v>0.16086311783675616</v>
      </c>
      <c r="P14" s="142" t="s">
        <v>88</v>
      </c>
      <c r="Q14" s="36">
        <v>0.258</v>
      </c>
      <c r="R14" s="86">
        <v>0</v>
      </c>
      <c r="S14" s="87" t="s">
        <v>97</v>
      </c>
      <c r="T14" s="88"/>
      <c r="U14" s="89">
        <v>0</v>
      </c>
      <c r="V14" s="31">
        <v>0</v>
      </c>
      <c r="W14" s="144" t="s">
        <v>88</v>
      </c>
      <c r="X14" s="75" t="s">
        <v>88</v>
      </c>
      <c r="Y14" s="104">
        <v>0</v>
      </c>
      <c r="Z14" s="75" t="s">
        <v>88</v>
      </c>
      <c r="AA14" s="161">
        <v>0.0047</v>
      </c>
      <c r="AB14" s="29" t="s">
        <v>88</v>
      </c>
      <c r="AC14" s="94">
        <v>0</v>
      </c>
      <c r="AD14" s="94">
        <v>0.012895173873768052</v>
      </c>
      <c r="AE14" s="93"/>
      <c r="AF14" s="29"/>
      <c r="AG14" s="97">
        <v>0</v>
      </c>
    </row>
    <row r="15" spans="1:33" ht="30" customHeight="1" thickBot="1">
      <c r="A15" s="156"/>
      <c r="B15" s="158"/>
      <c r="C15" s="33" t="s">
        <v>36</v>
      </c>
      <c r="D15" s="91" t="s">
        <v>88</v>
      </c>
      <c r="E15" s="84">
        <v>0</v>
      </c>
      <c r="F15" s="85" t="s">
        <v>88</v>
      </c>
      <c r="G15" s="84">
        <v>0</v>
      </c>
      <c r="H15" s="128">
        <v>0</v>
      </c>
      <c r="I15" s="124">
        <v>0</v>
      </c>
      <c r="J15" s="120"/>
      <c r="K15" s="136">
        <v>0</v>
      </c>
      <c r="L15" s="106" t="s">
        <v>88</v>
      </c>
      <c r="M15" s="107" t="s">
        <v>98</v>
      </c>
      <c r="N15" s="53">
        <v>0.13300533967768932</v>
      </c>
      <c r="O15" s="148">
        <v>0</v>
      </c>
      <c r="P15" s="142" t="s">
        <v>88</v>
      </c>
      <c r="Q15" s="37">
        <v>0</v>
      </c>
      <c r="R15" s="54">
        <v>0</v>
      </c>
      <c r="S15" s="90" t="s">
        <v>95</v>
      </c>
      <c r="T15" s="91"/>
      <c r="U15" s="92">
        <v>0</v>
      </c>
      <c r="V15" s="91">
        <v>0</v>
      </c>
      <c r="W15" s="145" t="s">
        <v>88</v>
      </c>
      <c r="X15" s="52" t="s">
        <v>88</v>
      </c>
      <c r="Y15" s="110">
        <v>0</v>
      </c>
      <c r="Z15" s="52" t="s">
        <v>88</v>
      </c>
      <c r="AA15" s="162">
        <v>0</v>
      </c>
      <c r="AB15" s="33" t="s">
        <v>88</v>
      </c>
      <c r="AC15" s="76">
        <v>0</v>
      </c>
      <c r="AD15" s="76">
        <v>0.018726020354711003</v>
      </c>
      <c r="AE15" s="33"/>
      <c r="AF15" s="33"/>
      <c r="AG15" s="98">
        <v>0</v>
      </c>
    </row>
    <row r="16" spans="6:33" ht="12.75">
      <c r="F16" s="57"/>
      <c r="H16" s="112"/>
      <c r="O16" s="55"/>
      <c r="S16" s="57"/>
      <c r="Z16" s="57"/>
      <c r="AD16" s="57"/>
      <c r="AG16" s="57"/>
    </row>
    <row r="17" spans="1:30" ht="25.5">
      <c r="A17" s="22" t="s">
        <v>37</v>
      </c>
      <c r="O17" s="57"/>
      <c r="AD17" s="57"/>
    </row>
    <row r="18" ht="12.75">
      <c r="O18" s="57"/>
    </row>
    <row r="19" spans="1:15" ht="12.75">
      <c r="A19" s="23" t="s">
        <v>38</v>
      </c>
      <c r="O19" s="57"/>
    </row>
    <row r="20" spans="1:15" ht="12.75">
      <c r="A20" s="24" t="s">
        <v>39</v>
      </c>
      <c r="O20" s="57"/>
    </row>
    <row r="21" spans="1:15" ht="12.75">
      <c r="A21" s="24" t="s">
        <v>40</v>
      </c>
      <c r="O21" s="57"/>
    </row>
    <row r="22" spans="1:15" ht="12.75">
      <c r="A22" s="25" t="s">
        <v>41</v>
      </c>
      <c r="O22" s="57"/>
    </row>
    <row r="23" ht="12.75">
      <c r="O23" s="57"/>
    </row>
    <row r="24" ht="12.75">
      <c r="O24" s="57"/>
    </row>
  </sheetData>
  <sheetProtection/>
  <mergeCells count="9">
    <mergeCell ref="A1:C1"/>
    <mergeCell ref="B2:C2"/>
    <mergeCell ref="A3:A8"/>
    <mergeCell ref="B3:B5"/>
    <mergeCell ref="B6:B8"/>
    <mergeCell ref="A10:A15"/>
    <mergeCell ref="B10:B12"/>
    <mergeCell ref="B9:C9"/>
    <mergeCell ref="B13:B15"/>
  </mergeCells>
  <hyperlinks>
    <hyperlink ref="AF1" r:id="rId1" display="LI"/>
    <hyperlink ref="P1" r:id="rId2" display="HU"/>
    <hyperlink ref="L1" r:id="rId3" display="EL "/>
    <hyperlink ref="T1" r:id="rId4" display="LU"/>
    <hyperlink ref="AC1" r:id="rId5" display="SK"/>
    <hyperlink ref="AD1" r:id="rId6" display="UK"/>
    <hyperlink ref="U1" r:id="rId7" display="LV"/>
    <hyperlink ref="S1" r:id="rId8" display="LT"/>
    <hyperlink ref="E1" r:id="rId9" tooltip="BE" display="http://www.cbfa.be/eng/ki/imp/html/statistical_operational.asp"/>
    <hyperlink ref="F1" r:id="rId10" display="BG"/>
    <hyperlink ref="N1" r:id="rId11" display="FI"/>
    <hyperlink ref="O1" r:id="rId12" display="FR"/>
    <hyperlink ref="Q1" r:id="rId13" display="IE"/>
    <hyperlink ref="Z1" r:id="rId14" tooltip="Romania" display="RO"/>
    <hyperlink ref="AG1" r:id="rId15" display="NO"/>
    <hyperlink ref="G1" r:id="rId16" display="CY"/>
    <hyperlink ref="Y1" r:id="rId17" display="PT"/>
    <hyperlink ref="H1" r:id="rId18" display="CZ"/>
    <hyperlink ref="R1" r:id="rId19" display="IT"/>
    <hyperlink ref="I1" r:id="rId20" display="DE"/>
    <hyperlink ref="K1" r:id="rId21" display="EE"/>
    <hyperlink ref="D1" r:id="rId22" display="AT"/>
    <hyperlink ref="AB1" r:id="rId23" display="SI"/>
    <hyperlink ref="M1" r:id="rId24" display="ES"/>
    <hyperlink ref="AA1" r:id="rId25" display="SE"/>
  </hyperlinks>
  <printOptions/>
  <pageMargins left="0.75" right="0.75" top="1" bottom="1" header="0.5" footer="0.5"/>
  <pageSetup horizontalDpi="600" verticalDpi="600" orientation="portrait" r:id="rId28"/>
  <ignoredErrors>
    <ignoredError sqref="S2:S8 S9:S15 L2:L8" numberStoredAsText="1"/>
  </ignoredErrors>
  <legacyDrawing r:id="rId2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Deutsche Bundesbank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b1504ob</dc:creator>
  <cp:keywords/>
  <dc:description/>
  <cp:lastModifiedBy>pallard</cp:lastModifiedBy>
  <cp:lastPrinted>2005-03-04T13:43:38Z</cp:lastPrinted>
  <dcterms:created xsi:type="dcterms:W3CDTF">2004-11-17T16:57:43Z</dcterms:created>
  <dcterms:modified xsi:type="dcterms:W3CDTF">2013-06-20T11:08:40Z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